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480" windowHeight="7155" tabRatio="833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state="hidden" r:id="rId7"/>
    <sheet name="HORARIOS" sheetId="58661" r:id="rId8"/>
    <sheet name="CUADRO DE GANADORES" sheetId="58659" r:id="rId9"/>
  </sheets>
  <calcPr calcId="125725"/>
  <fileRecoveryPr autoRecover="0"/>
</workbook>
</file>

<file path=xl/calcChain.xml><?xml version="1.0" encoding="utf-8"?>
<calcChain xmlns="http://schemas.openxmlformats.org/spreadsheetml/2006/main">
  <c r="G11" i="58659"/>
  <c r="H11" s="1"/>
  <c r="F11"/>
  <c r="E11"/>
  <c r="D11"/>
  <c r="C11"/>
  <c r="B11"/>
  <c r="G10"/>
  <c r="F10"/>
  <c r="E10"/>
  <c r="D10"/>
  <c r="C10"/>
  <c r="B10"/>
  <c r="G118" i="101"/>
  <c r="G120"/>
  <c r="G119"/>
  <c r="G107"/>
  <c r="G112"/>
  <c r="G115"/>
  <c r="G109"/>
  <c r="G116"/>
  <c r="G114"/>
  <c r="G106"/>
  <c r="G117"/>
  <c r="G108"/>
  <c r="G110"/>
  <c r="G113"/>
  <c r="G111"/>
  <c r="G21" i="58659"/>
  <c r="F21"/>
  <c r="E21"/>
  <c r="D21"/>
  <c r="C21"/>
  <c r="B21"/>
  <c r="G20"/>
  <c r="F20"/>
  <c r="E20"/>
  <c r="D20"/>
  <c r="C20"/>
  <c r="B20"/>
  <c r="G101" i="101"/>
  <c r="G103"/>
  <c r="G100"/>
  <c r="G97"/>
  <c r="G102"/>
  <c r="G92"/>
  <c r="G90"/>
  <c r="G84"/>
  <c r="G96"/>
  <c r="G98"/>
  <c r="G99"/>
  <c r="G95"/>
  <c r="G91"/>
  <c r="G94"/>
  <c r="G87"/>
  <c r="G93"/>
  <c r="G88"/>
  <c r="G89"/>
  <c r="G85"/>
  <c r="G82"/>
  <c r="G86"/>
  <c r="G80"/>
  <c r="G83"/>
  <c r="G79"/>
  <c r="G77"/>
  <c r="G76"/>
  <c r="G72"/>
  <c r="G73"/>
  <c r="G75"/>
  <c r="G81"/>
  <c r="G78"/>
  <c r="G71"/>
  <c r="G68"/>
  <c r="G74"/>
  <c r="G67"/>
  <c r="G60"/>
  <c r="G70"/>
  <c r="G65"/>
  <c r="G64"/>
  <c r="G59"/>
  <c r="G63"/>
  <c r="G58"/>
  <c r="G38"/>
  <c r="G49"/>
  <c r="G43"/>
  <c r="G45"/>
  <c r="G69"/>
  <c r="G53"/>
  <c r="G66"/>
  <c r="G32"/>
  <c r="G61"/>
  <c r="G56"/>
  <c r="G27"/>
  <c r="G47"/>
  <c r="G54"/>
  <c r="G62"/>
  <c r="G37"/>
  <c r="G55"/>
  <c r="G34"/>
  <c r="G52"/>
  <c r="G50"/>
  <c r="G29"/>
  <c r="G36"/>
  <c r="G25"/>
  <c r="G51"/>
  <c r="G48"/>
  <c r="G21"/>
  <c r="G20"/>
  <c r="G41"/>
  <c r="G40"/>
  <c r="G57"/>
  <c r="G44"/>
  <c r="G30"/>
  <c r="G26"/>
  <c r="G46"/>
  <c r="G31"/>
  <c r="G19"/>
  <c r="G33"/>
  <c r="G35"/>
  <c r="G15"/>
  <c r="G18"/>
  <c r="G16"/>
  <c r="G42"/>
  <c r="G39"/>
  <c r="G28"/>
  <c r="G13"/>
  <c r="G22"/>
  <c r="G14"/>
  <c r="G17"/>
  <c r="G24"/>
  <c r="G23"/>
  <c r="G13" i="111"/>
  <c r="H13" s="1"/>
  <c r="H14"/>
  <c r="G14"/>
  <c r="G13" i="58656"/>
  <c r="H13" s="1"/>
  <c r="H14"/>
  <c r="G14"/>
  <c r="H21" i="58659" l="1"/>
  <c r="K40" i="58656"/>
  <c r="G27"/>
  <c r="H27" s="1"/>
  <c r="K28" i="110"/>
  <c r="G26" l="1"/>
  <c r="H26" s="1"/>
  <c r="K15" i="64"/>
  <c r="K14"/>
  <c r="K13"/>
  <c r="G14" i="1" l="1"/>
  <c r="H14" s="1"/>
  <c r="G15"/>
  <c r="H15" s="1"/>
  <c r="G13"/>
  <c r="H13" s="1"/>
  <c r="F61" i="58661" l="1"/>
  <c r="F60"/>
  <c r="F59"/>
  <c r="F58"/>
  <c r="F57"/>
  <c r="F56"/>
  <c r="F55"/>
  <c r="F52"/>
  <c r="F51"/>
  <c r="F50"/>
  <c r="F49"/>
  <c r="F48"/>
  <c r="F46"/>
  <c r="F45"/>
  <c r="F44"/>
  <c r="G61" l="1"/>
  <c r="F34" l="1"/>
  <c r="F33"/>
  <c r="F32"/>
  <c r="F31"/>
  <c r="F30"/>
  <c r="F29"/>
  <c r="F28"/>
  <c r="F27"/>
  <c r="F25"/>
  <c r="F24"/>
  <c r="F23"/>
  <c r="F22"/>
  <c r="F21"/>
  <c r="F20"/>
  <c r="F19"/>
  <c r="F18"/>
  <c r="F17"/>
  <c r="F16"/>
  <c r="F15"/>
  <c r="F14"/>
  <c r="F13"/>
  <c r="F12"/>
  <c r="F10"/>
  <c r="F9"/>
  <c r="F8"/>
  <c r="F7"/>
  <c r="G34" l="1"/>
  <c r="K29" i="58656"/>
  <c r="K30"/>
  <c r="K31"/>
  <c r="K32"/>
  <c r="K33"/>
  <c r="K34"/>
  <c r="K35"/>
  <c r="K36"/>
  <c r="K37"/>
  <c r="K38"/>
  <c r="K39"/>
  <c r="K23" i="110"/>
  <c r="K24"/>
  <c r="K25"/>
  <c r="K26"/>
  <c r="K27"/>
  <c r="G25"/>
  <c r="H25" s="1"/>
  <c r="G17"/>
  <c r="H17" s="1"/>
  <c r="G20"/>
  <c r="H20" s="1"/>
  <c r="G22"/>
  <c r="H22" s="1"/>
  <c r="G13"/>
  <c r="H13" s="1"/>
  <c r="G14"/>
  <c r="H14" s="1"/>
  <c r="G27"/>
  <c r="H27" s="1"/>
  <c r="G19"/>
  <c r="H19" s="1"/>
  <c r="G15"/>
  <c r="H15" s="1"/>
  <c r="G23"/>
  <c r="H23" s="1"/>
  <c r="G16"/>
  <c r="H16" s="1"/>
  <c r="G21"/>
  <c r="H21" s="1"/>
  <c r="G18"/>
  <c r="H18" s="1"/>
  <c r="G24"/>
  <c r="H24" s="1"/>
  <c r="G17" i="111"/>
  <c r="H17" s="1"/>
  <c r="G20"/>
  <c r="H20" s="1"/>
  <c r="G19"/>
  <c r="H19" s="1"/>
  <c r="G16"/>
  <c r="H16" s="1"/>
  <c r="G18"/>
  <c r="H18" s="1"/>
  <c r="G21"/>
  <c r="H21" s="1"/>
  <c r="G15"/>
  <c r="H15" s="1"/>
  <c r="G26" i="58656"/>
  <c r="H26" s="1"/>
  <c r="G30"/>
  <c r="H30" s="1"/>
  <c r="G28"/>
  <c r="H28" s="1"/>
  <c r="G19"/>
  <c r="H19" s="1"/>
  <c r="G21"/>
  <c r="H21" s="1"/>
  <c r="G24"/>
  <c r="H24" s="1"/>
  <c r="G31"/>
  <c r="H31" s="1"/>
  <c r="G16"/>
  <c r="H16" s="1"/>
  <c r="G17"/>
  <c r="H17" s="1"/>
  <c r="G18"/>
  <c r="H18" s="1"/>
  <c r="G25"/>
  <c r="H25" s="1"/>
  <c r="G23"/>
  <c r="H23" s="1"/>
  <c r="G20"/>
  <c r="H20" s="1"/>
  <c r="G32"/>
  <c r="H32" s="1"/>
  <c r="G22"/>
  <c r="H22" s="1"/>
  <c r="G29"/>
  <c r="H29" s="1"/>
  <c r="G15"/>
  <c r="H15" s="1"/>
  <c r="G29" i="64"/>
  <c r="H29" s="1"/>
  <c r="G22"/>
  <c r="H22" s="1"/>
  <c r="G13"/>
  <c r="H13" s="1"/>
  <c r="G28"/>
  <c r="H28" s="1"/>
  <c r="G18"/>
  <c r="H18" s="1"/>
  <c r="G25"/>
  <c r="H25" s="1"/>
  <c r="G17"/>
  <c r="H17" s="1"/>
  <c r="G14"/>
  <c r="H14" s="1"/>
  <c r="G20"/>
  <c r="H20" s="1"/>
  <c r="G15"/>
  <c r="H15" s="1"/>
  <c r="G26"/>
  <c r="H26" s="1"/>
  <c r="G21"/>
  <c r="H21" s="1"/>
  <c r="G24"/>
  <c r="H24" s="1"/>
  <c r="G19"/>
  <c r="H19" s="1"/>
  <c r="G27"/>
  <c r="H27" s="1"/>
  <c r="G16"/>
  <c r="H16" s="1"/>
  <c r="G23"/>
  <c r="H23" s="1"/>
  <c r="K57" i="1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4"/>
  <c r="K13"/>
  <c r="G26" i="58659" l="1"/>
  <c r="F26"/>
  <c r="E26"/>
  <c r="D26"/>
  <c r="C26"/>
  <c r="B26"/>
  <c r="G25"/>
  <c r="F25"/>
  <c r="E25"/>
  <c r="D25"/>
  <c r="G16"/>
  <c r="F16"/>
  <c r="E16"/>
  <c r="D16"/>
  <c r="C16"/>
  <c r="B16"/>
  <c r="G15"/>
  <c r="F15"/>
  <c r="E15"/>
  <c r="D15"/>
  <c r="C15"/>
  <c r="G36" i="1"/>
  <c r="H36" s="1"/>
  <c r="G23"/>
  <c r="H23" s="1"/>
  <c r="H16" i="58659" l="1"/>
  <c r="I16" s="1"/>
  <c r="K22" i="110"/>
  <c r="K21"/>
  <c r="K20"/>
  <c r="K19"/>
  <c r="K18"/>
  <c r="K17"/>
  <c r="K16"/>
  <c r="K15"/>
  <c r="K14"/>
  <c r="K13"/>
  <c r="K21" i="111"/>
  <c r="K20"/>
  <c r="K19"/>
  <c r="K18"/>
  <c r="K17"/>
  <c r="K16"/>
  <c r="K15"/>
  <c r="K14"/>
  <c r="K13"/>
  <c r="K28" i="58656"/>
  <c r="K27"/>
  <c r="K26"/>
  <c r="K25"/>
  <c r="K24"/>
  <c r="K23"/>
  <c r="K22"/>
  <c r="K21"/>
  <c r="K20"/>
  <c r="K19"/>
  <c r="K18"/>
  <c r="K17"/>
  <c r="K16"/>
  <c r="K15"/>
  <c r="K14"/>
  <c r="K13"/>
  <c r="K29" i="64"/>
  <c r="K28"/>
  <c r="K27"/>
  <c r="K26"/>
  <c r="K25"/>
  <c r="K24"/>
  <c r="K23"/>
  <c r="K22"/>
  <c r="K21"/>
  <c r="K20"/>
  <c r="K19"/>
  <c r="K18"/>
  <c r="K17"/>
  <c r="K16"/>
  <c r="G30" i="1"/>
  <c r="H30" s="1"/>
  <c r="G18"/>
  <c r="H18" s="1"/>
  <c r="G24"/>
  <c r="H24" s="1"/>
  <c r="G44"/>
  <c r="H44" s="1"/>
  <c r="G20"/>
  <c r="H20" s="1"/>
  <c r="G19"/>
  <c r="H19" s="1"/>
  <c r="G33"/>
  <c r="H33" s="1"/>
  <c r="G54"/>
  <c r="H54" s="1"/>
  <c r="G34"/>
  <c r="H34" s="1"/>
  <c r="G38"/>
  <c r="H38" s="1"/>
  <c r="G43"/>
  <c r="H43" s="1"/>
  <c r="G21"/>
  <c r="H21" s="1"/>
  <c r="G25"/>
  <c r="H25" s="1"/>
  <c r="G27"/>
  <c r="H27" s="1"/>
  <c r="G52"/>
  <c r="H52" s="1"/>
  <c r="G31"/>
  <c r="H31" s="1"/>
  <c r="G49"/>
  <c r="H49" s="1"/>
  <c r="G48"/>
  <c r="H48" s="1"/>
  <c r="G28"/>
  <c r="H28" s="1"/>
  <c r="G37"/>
  <c r="H37" s="1"/>
  <c r="G42"/>
  <c r="H42" s="1"/>
  <c r="G35"/>
  <c r="H35" s="1"/>
  <c r="G29"/>
  <c r="H29" s="1"/>
  <c r="G56"/>
  <c r="H56" s="1"/>
  <c r="G32"/>
  <c r="H32" s="1"/>
  <c r="G39"/>
  <c r="H39" s="1"/>
  <c r="G40"/>
  <c r="H40" s="1"/>
  <c r="G57"/>
  <c r="H57" s="1"/>
  <c r="G46"/>
  <c r="H46" s="1"/>
  <c r="G55"/>
  <c r="H55" s="1"/>
  <c r="G53"/>
  <c r="H53" s="1"/>
  <c r="G22"/>
  <c r="H22" s="1"/>
  <c r="G47"/>
  <c r="H47" s="1"/>
  <c r="G50"/>
  <c r="H50" s="1"/>
  <c r="G45"/>
  <c r="H45" s="1"/>
  <c r="G41"/>
  <c r="H41" s="1"/>
  <c r="G16"/>
  <c r="H16" s="1"/>
  <c r="K15"/>
  <c r="G26"/>
  <c r="H26" s="1"/>
  <c r="G17"/>
  <c r="H17" s="1"/>
  <c r="G51"/>
  <c r="H51" s="1"/>
  <c r="D41" i="58659" l="1"/>
  <c r="D40"/>
  <c r="D36"/>
  <c r="D35"/>
  <c r="D31"/>
  <c r="D30"/>
  <c r="C41"/>
  <c r="C40"/>
  <c r="C36"/>
  <c r="C35"/>
  <c r="C31"/>
  <c r="C30"/>
  <c r="C25"/>
  <c r="B25"/>
  <c r="H10"/>
  <c r="B15"/>
  <c r="A13"/>
  <c r="H15" l="1"/>
  <c r="I15" s="1"/>
  <c r="H20"/>
  <c r="H26"/>
  <c r="I26" s="1"/>
  <c r="A8" i="110" l="1"/>
  <c r="A6"/>
  <c r="A5"/>
  <c r="A4"/>
  <c r="A8" i="111"/>
  <c r="A6"/>
  <c r="A5"/>
  <c r="A4"/>
  <c r="A8" i="58656"/>
  <c r="A6"/>
  <c r="A5"/>
  <c r="A8" i="64"/>
  <c r="A6"/>
  <c r="A5"/>
  <c r="L15" i="58663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G209"/>
  <c r="H209" s="1"/>
  <c r="G208"/>
  <c r="H208" s="1"/>
  <c r="G207"/>
  <c r="H207" s="1"/>
  <c r="G206"/>
  <c r="H206" s="1"/>
  <c r="G205"/>
  <c r="H205" s="1"/>
  <c r="G204"/>
  <c r="H204" s="1"/>
  <c r="G203"/>
  <c r="H203" s="1"/>
  <c r="G202"/>
  <c r="H202" s="1"/>
  <c r="G201"/>
  <c r="H201" s="1"/>
  <c r="G200"/>
  <c r="H200" s="1"/>
  <c r="G199"/>
  <c r="H199" s="1"/>
  <c r="G198"/>
  <c r="H198" s="1"/>
  <c r="G197"/>
  <c r="H197" s="1"/>
  <c r="G196"/>
  <c r="H196" s="1"/>
  <c r="G195"/>
  <c r="H195" s="1"/>
  <c r="G194"/>
  <c r="H194" s="1"/>
  <c r="G193"/>
  <c r="H193" s="1"/>
  <c r="G192"/>
  <c r="H192" s="1"/>
  <c r="G191"/>
  <c r="H191" s="1"/>
  <c r="G190"/>
  <c r="H190" s="1"/>
  <c r="G189"/>
  <c r="H189" s="1"/>
  <c r="G188"/>
  <c r="H188" s="1"/>
  <c r="G187"/>
  <c r="H187" s="1"/>
  <c r="G186"/>
  <c r="H186" s="1"/>
  <c r="G185"/>
  <c r="H185" s="1"/>
  <c r="G184"/>
  <c r="H184" s="1"/>
  <c r="G183"/>
  <c r="H183" s="1"/>
  <c r="G175"/>
  <c r="H175" s="1"/>
  <c r="G174"/>
  <c r="H174" s="1"/>
  <c r="G173"/>
  <c r="H173" s="1"/>
  <c r="G172"/>
  <c r="H172" s="1"/>
  <c r="G171"/>
  <c r="H171" s="1"/>
  <c r="G170"/>
  <c r="H170" s="1"/>
  <c r="G169"/>
  <c r="H169" s="1"/>
  <c r="G168"/>
  <c r="H168" s="1"/>
  <c r="G167"/>
  <c r="H167" s="1"/>
  <c r="G166"/>
  <c r="H166" s="1"/>
  <c r="G165"/>
  <c r="H165" s="1"/>
  <c r="G164"/>
  <c r="H164" s="1"/>
  <c r="G163"/>
  <c r="H163" s="1"/>
  <c r="G162"/>
  <c r="H162" s="1"/>
  <c r="G161"/>
  <c r="H161" s="1"/>
  <c r="G160"/>
  <c r="H160" s="1"/>
  <c r="G159"/>
  <c r="H159" s="1"/>
  <c r="G158"/>
  <c r="H158" s="1"/>
  <c r="G157"/>
  <c r="H157" s="1"/>
  <c r="G156"/>
  <c r="H156" s="1"/>
  <c r="G155"/>
  <c r="H155" s="1"/>
  <c r="G154"/>
  <c r="H154" s="1"/>
  <c r="G153"/>
  <c r="H153" s="1"/>
  <c r="G152"/>
  <c r="H152" s="1"/>
  <c r="G151"/>
  <c r="H151" s="1"/>
  <c r="G150"/>
  <c r="H150" s="1"/>
  <c r="G149"/>
  <c r="H149" s="1"/>
  <c r="G148"/>
  <c r="H148" s="1"/>
  <c r="G147"/>
  <c r="H147" s="1"/>
  <c r="G146"/>
  <c r="H146" s="1"/>
  <c r="G145"/>
  <c r="H145" s="1"/>
  <c r="G144"/>
  <c r="H144" s="1"/>
  <c r="G143"/>
  <c r="H143" s="1"/>
  <c r="G142"/>
  <c r="H142" s="1"/>
  <c r="G141"/>
  <c r="H141" s="1"/>
  <c r="G140"/>
  <c r="H140" s="1"/>
  <c r="G139"/>
  <c r="H139" s="1"/>
  <c r="G138"/>
  <c r="H138" s="1"/>
  <c r="G137"/>
  <c r="H137" s="1"/>
  <c r="G136"/>
  <c r="H136" s="1"/>
  <c r="G135"/>
  <c r="H135" s="1"/>
  <c r="G134"/>
  <c r="H134" s="1"/>
  <c r="G133"/>
  <c r="H133" s="1"/>
  <c r="G132"/>
  <c r="H132" s="1"/>
  <c r="G131"/>
  <c r="H131" s="1"/>
  <c r="G130"/>
  <c r="H130" s="1"/>
  <c r="G129"/>
  <c r="H129" s="1"/>
  <c r="G128"/>
  <c r="H128" s="1"/>
  <c r="G127"/>
  <c r="H127" s="1"/>
  <c r="G126"/>
  <c r="H126" s="1"/>
  <c r="G125"/>
  <c r="H125" s="1"/>
  <c r="G124"/>
  <c r="H124" s="1"/>
  <c r="G123"/>
  <c r="H123" s="1"/>
  <c r="G122"/>
  <c r="H122" s="1"/>
  <c r="G121"/>
  <c r="H121" s="1"/>
  <c r="H120"/>
  <c r="G120"/>
  <c r="G119"/>
  <c r="H119" s="1"/>
  <c r="H118"/>
  <c r="G118"/>
  <c r="G117"/>
  <c r="H117" s="1"/>
  <c r="H116"/>
  <c r="G116"/>
  <c r="G115"/>
  <c r="H115" s="1"/>
  <c r="H114"/>
  <c r="G114"/>
  <c r="G113"/>
  <c r="H113" s="1"/>
  <c r="H112"/>
  <c r="G112"/>
  <c r="G111"/>
  <c r="H111" s="1"/>
  <c r="H110"/>
  <c r="G110"/>
  <c r="G109"/>
  <c r="H109" s="1"/>
  <c r="H108"/>
  <c r="G108"/>
  <c r="G107"/>
  <c r="H107" s="1"/>
  <c r="H106"/>
  <c r="G106"/>
  <c r="G105"/>
  <c r="H105" s="1"/>
  <c r="H104"/>
  <c r="G104"/>
  <c r="G103"/>
  <c r="H103" s="1"/>
  <c r="H102"/>
  <c r="G102"/>
  <c r="G101"/>
  <c r="H101" s="1"/>
  <c r="H100"/>
  <c r="G100"/>
  <c r="G99"/>
  <c r="H99" s="1"/>
  <c r="H98"/>
  <c r="G98"/>
  <c r="G97"/>
  <c r="H97" s="1"/>
  <c r="H96"/>
  <c r="G96"/>
  <c r="G95"/>
  <c r="H95" s="1"/>
  <c r="G94"/>
  <c r="H94" s="1"/>
  <c r="G93"/>
  <c r="H93" s="1"/>
  <c r="G92"/>
  <c r="H92" s="1"/>
  <c r="G91"/>
  <c r="H91" s="1"/>
  <c r="G90"/>
  <c r="H90" s="1"/>
  <c r="G89"/>
  <c r="H89" s="1"/>
  <c r="G88"/>
  <c r="H88" s="1"/>
  <c r="G87"/>
  <c r="H87" s="1"/>
  <c r="G86"/>
  <c r="H86" s="1"/>
  <c r="G85"/>
  <c r="H85" s="1"/>
  <c r="G84"/>
  <c r="H84" s="1"/>
  <c r="G83"/>
  <c r="H83" s="1"/>
  <c r="G82"/>
  <c r="H82" s="1"/>
  <c r="G81"/>
  <c r="H81" s="1"/>
  <c r="G80"/>
  <c r="H80" s="1"/>
  <c r="G79"/>
  <c r="H79" s="1"/>
  <c r="G78"/>
  <c r="H78" s="1"/>
  <c r="G77"/>
  <c r="H77" s="1"/>
  <c r="G76"/>
  <c r="H76" s="1"/>
  <c r="G75"/>
  <c r="H75" s="1"/>
  <c r="G74"/>
  <c r="H74" s="1"/>
  <c r="G73"/>
  <c r="H73" s="1"/>
  <c r="G72"/>
  <c r="H72" s="1"/>
  <c r="G71"/>
  <c r="H71" s="1"/>
  <c r="G70"/>
  <c r="H70" s="1"/>
  <c r="G69"/>
  <c r="H69" s="1"/>
  <c r="G68"/>
  <c r="H68" s="1"/>
  <c r="G67"/>
  <c r="H67" s="1"/>
  <c r="G66"/>
  <c r="H66" s="1"/>
  <c r="G65"/>
  <c r="H65" s="1"/>
  <c r="G64"/>
  <c r="H64" s="1"/>
  <c r="G63"/>
  <c r="H63" s="1"/>
  <c r="G62"/>
  <c r="H62" s="1"/>
  <c r="G61"/>
  <c r="H61" s="1"/>
  <c r="G60"/>
  <c r="H60" s="1"/>
  <c r="G59"/>
  <c r="H59" s="1"/>
  <c r="G58"/>
  <c r="H58" s="1"/>
  <c r="G57"/>
  <c r="H57" s="1"/>
  <c r="G56"/>
  <c r="H56" s="1"/>
  <c r="G55"/>
  <c r="H55" s="1"/>
  <c r="G54"/>
  <c r="H54" s="1"/>
  <c r="G53"/>
  <c r="H53" s="1"/>
  <c r="G52"/>
  <c r="H52" s="1"/>
  <c r="G51"/>
  <c r="H51" s="1"/>
  <c r="G50"/>
  <c r="H50" s="1"/>
  <c r="G49"/>
  <c r="H49" s="1"/>
  <c r="G48"/>
  <c r="H48" s="1"/>
  <c r="G47"/>
  <c r="H47" s="1"/>
  <c r="G46"/>
  <c r="H46" s="1"/>
  <c r="G45"/>
  <c r="H45" s="1"/>
  <c r="G44"/>
  <c r="H44" s="1"/>
  <c r="G43"/>
  <c r="H43" s="1"/>
  <c r="G42"/>
  <c r="H42" s="1"/>
  <c r="G41"/>
  <c r="H41" s="1"/>
  <c r="G40"/>
  <c r="H40" s="1"/>
  <c r="H39"/>
  <c r="G39"/>
  <c r="G38"/>
  <c r="H38" s="1"/>
  <c r="H37"/>
  <c r="G37"/>
  <c r="G36"/>
  <c r="H36" s="1"/>
  <c r="H35"/>
  <c r="G35"/>
  <c r="G34"/>
  <c r="H34" s="1"/>
  <c r="H33"/>
  <c r="G33"/>
  <c r="G32"/>
  <c r="H32" s="1"/>
  <c r="H31"/>
  <c r="G31"/>
  <c r="G30"/>
  <c r="H30" s="1"/>
  <c r="H29"/>
  <c r="G29"/>
  <c r="G28"/>
  <c r="H28" s="1"/>
  <c r="H27"/>
  <c r="G27"/>
  <c r="G26"/>
  <c r="H26" s="1"/>
  <c r="H25"/>
  <c r="G25"/>
  <c r="G24"/>
  <c r="H24" s="1"/>
  <c r="H23"/>
  <c r="G23"/>
  <c r="G22"/>
  <c r="H22" s="1"/>
  <c r="H21"/>
  <c r="G21"/>
  <c r="G20"/>
  <c r="H20" s="1"/>
  <c r="H19"/>
  <c r="G19"/>
  <c r="G18"/>
  <c r="H18" s="1"/>
  <c r="H17"/>
  <c r="G17"/>
  <c r="G16"/>
  <c r="H16" s="1"/>
  <c r="H15"/>
  <c r="G15"/>
  <c r="G14"/>
  <c r="H14" s="1"/>
  <c r="L13"/>
  <c r="G13" l="1"/>
  <c r="H13" l="1"/>
  <c r="G179"/>
  <c r="G178"/>
  <c r="G177"/>
  <c r="G176"/>
  <c r="L14"/>
  <c r="H176" l="1"/>
  <c r="H178"/>
  <c r="H177"/>
  <c r="H179"/>
  <c r="H25" i="58659" l="1"/>
  <c r="I25" s="1"/>
  <c r="A4" i="58656" l="1"/>
  <c r="G31" i="58659" l="1"/>
  <c r="F31"/>
  <c r="E31"/>
  <c r="B31"/>
  <c r="I31" l="1"/>
  <c r="H31"/>
  <c r="A9" i="64" l="1"/>
  <c r="A4"/>
  <c r="G41" i="58659"/>
  <c r="F41"/>
  <c r="E41"/>
  <c r="B41"/>
  <c r="G40"/>
  <c r="F40"/>
  <c r="E40"/>
  <c r="B40"/>
  <c r="G36"/>
  <c r="F36"/>
  <c r="E36"/>
  <c r="B36"/>
  <c r="G35"/>
  <c r="F35"/>
  <c r="E35"/>
  <c r="B35"/>
  <c r="G30"/>
  <c r="F30"/>
  <c r="E30"/>
  <c r="B30"/>
  <c r="A38"/>
  <c r="A33"/>
  <c r="A28"/>
  <c r="A23"/>
  <c r="A7"/>
  <c r="A6"/>
  <c r="A5"/>
  <c r="A3"/>
  <c r="A2"/>
  <c r="A1"/>
  <c r="H35"/>
  <c r="H30"/>
  <c r="H40" l="1"/>
  <c r="H41"/>
  <c r="H36"/>
  <c r="I41"/>
  <c r="I35"/>
  <c r="I30"/>
  <c r="I40" l="1"/>
  <c r="I36"/>
</calcChain>
</file>

<file path=xl/sharedStrings.xml><?xml version="1.0" encoding="utf-8"?>
<sst xmlns="http://schemas.openxmlformats.org/spreadsheetml/2006/main" count="1112" uniqueCount="216">
  <si>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</si>
  <si>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</si>
  <si>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</si>
  <si>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</si>
  <si>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</si>
  <si>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</si>
  <si>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</si>
  <si>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</si>
  <si>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</si>
  <si>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</si>
  <si>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</si>
  <si>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</si>
  <si>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</si>
  <si>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</si>
  <si>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</si>
  <si>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</si>
  <si>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</si>
  <si>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</si>
  <si>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</si>
  <si>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</si>
  <si>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</si>
  <si>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</si>
  <si>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</si>
  <si>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CANCHA VIEJA Y CANCHA NUEVA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</si>
  <si>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</si>
  <si>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</si>
  <si>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</si>
  <si>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</si>
  <si>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</si>
  <si>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</si>
  <si>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</si>
  <si>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</si>
  <si>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</si>
  <si>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</si>
  <si>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NECOCHEA</t>
  </si>
  <si>
    <t>4° FECHA DEL RANKING DE MAYORES</t>
  </si>
  <si>
    <t>DOMINGO 14 DE AGOSTO DE 2022</t>
  </si>
  <si>
    <t>LUNES 15 DE AGOSTO DE 2022</t>
  </si>
  <si>
    <t>14 Y 15 DE AGOSTO DE 2022</t>
  </si>
  <si>
    <t>NASIF YAIR MANUEL</t>
  </si>
  <si>
    <t>ML</t>
  </si>
  <si>
    <t>HEIZENREDER PABLO GUILLERMO</t>
  </si>
  <si>
    <t>VGGC</t>
  </si>
  <si>
    <t>PANICHELLI FEDERICO OSCAR</t>
  </si>
  <si>
    <t>MDPGC</t>
  </si>
  <si>
    <t>RAMACCIOTTI GONZALO</t>
  </si>
  <si>
    <t>COZZOLI PATRICIO</t>
  </si>
  <si>
    <t>NGC</t>
  </si>
  <si>
    <t>TASSARA JULIO MATIAS</t>
  </si>
  <si>
    <t>CMDP</t>
  </si>
  <si>
    <t>PAILHE PEDRO</t>
  </si>
  <si>
    <t>MARTINEZ HERNAN RAFAEL</t>
  </si>
  <si>
    <t>MAISONNAVE JUAN PABLO</t>
  </si>
  <si>
    <t>MALVICA FRANCO</t>
  </si>
  <si>
    <t>PABON LUCAS</t>
  </si>
  <si>
    <t>LPSA</t>
  </si>
  <si>
    <t>SUAREZ FELIPE DANIEL</t>
  </si>
  <si>
    <t>CURIA EDUARDO</t>
  </si>
  <si>
    <t>BARBERO PABLO DANIEL</t>
  </si>
  <si>
    <t>SPGC</t>
  </si>
  <si>
    <t>DAVILA ALTUBE SEGUNDO CARLOS</t>
  </si>
  <si>
    <t>BUSSIO JOAQUIN</t>
  </si>
  <si>
    <t>LASERNA LEANDRO CRUZ</t>
  </si>
  <si>
    <t>SCHANG AGUSTIN JULIAN</t>
  </si>
  <si>
    <t>RODRIGUES SERGIO ADRIAN</t>
  </si>
  <si>
    <t>RODRIGUEZ MAURICIO IVAN</t>
  </si>
  <si>
    <t>RODRIGUES CRISTIAN ADOLFO</t>
  </si>
  <si>
    <t>MARINO CARLOS JUAN</t>
  </si>
  <si>
    <t>GCHCC</t>
  </si>
  <si>
    <t>STATI GASTON ALBERTO</t>
  </si>
  <si>
    <t>ZANETTA LEANDRO</t>
  </si>
  <si>
    <t>ULLUA JULIAN</t>
  </si>
  <si>
    <t>ALCARAZ MAXIMILIANO</t>
  </si>
  <si>
    <t>CG</t>
  </si>
  <si>
    <t>RODRIGUEZ JUAN LORENZO</t>
  </si>
  <si>
    <t>LESCANO CHRISTIAN</t>
  </si>
  <si>
    <t>MEYER ARANA CRISTIAN</t>
  </si>
  <si>
    <t>ROMAN IGNACIO</t>
  </si>
  <si>
    <t>BRISIGHELLI FEDERICO</t>
  </si>
  <si>
    <t>NUÑEZ SEGUNDO GUSTAVO</t>
  </si>
  <si>
    <t>BURGOS JUAN CARLOS</t>
  </si>
  <si>
    <t>VENACIO LEANDRO</t>
  </si>
  <si>
    <t>TGC</t>
  </si>
  <si>
    <t>RODRIGUEZ RAMIRO</t>
  </si>
  <si>
    <t>SUAREZ ANIBAL</t>
  </si>
  <si>
    <t>GAIDO JORGE ALEJANDRO</t>
  </si>
  <si>
    <t>PAILHE MANUEL</t>
  </si>
  <si>
    <t>ZARATE GERARDO</t>
  </si>
  <si>
    <t>CASANEGRA AGUSTIN</t>
  </si>
  <si>
    <t>RODRIGUEZ HERNAN GUSTAVO</t>
  </si>
  <si>
    <t>DOMINGUEZ CARLOS</t>
  </si>
  <si>
    <t>CAPONE RODRIGO</t>
  </si>
  <si>
    <t>DO COBO TOMAS</t>
  </si>
  <si>
    <t>PEREZ WALTER</t>
  </si>
  <si>
    <t>ZIMMERMANN ALEJANDRO</t>
  </si>
  <si>
    <t>MENDONCA RICARDO</t>
  </si>
  <si>
    <t>EZPELETA LEANDRO</t>
  </si>
  <si>
    <t>MINUE PEDRO</t>
  </si>
  <si>
    <t>GIORGETTI JOSE OMAR</t>
  </si>
  <si>
    <t>MAGNERES JUAN (H)</t>
  </si>
  <si>
    <t>ELISSONDO MANUEL</t>
  </si>
  <si>
    <t>FLORES MAXIMILIANO</t>
  </si>
  <si>
    <t>AZCONA DIEGO</t>
  </si>
  <si>
    <t>VERELLEN FELIPE</t>
  </si>
  <si>
    <t>COSULICH ESTEBAN</t>
  </si>
  <si>
    <t>CARROZZINO JAVIER HORACIO</t>
  </si>
  <si>
    <t>RASMUSSEN ALFREDO</t>
  </si>
  <si>
    <t>MURILLO CLAUDIO</t>
  </si>
  <si>
    <t>EVTGC</t>
  </si>
  <si>
    <t>SIRIMARCO GUSTAVO</t>
  </si>
  <si>
    <t>GOMEZ DANIEL ROBERTO</t>
  </si>
  <si>
    <t>CORBALAN MARCELO</t>
  </si>
  <si>
    <t>PAPUCCIO CLAUDIO ALBERTO</t>
  </si>
  <si>
    <t>VERELLEN NICOLAS</t>
  </si>
  <si>
    <t>IBARRA AITOR</t>
  </si>
  <si>
    <t>MARTINEZ IGNACIO</t>
  </si>
  <si>
    <t>RODRIGUEZ NICOLAS</t>
  </si>
  <si>
    <t>REYERO DAVID ALEJANDRO</t>
  </si>
  <si>
    <t>MITTON FABIO ANIBAL</t>
  </si>
  <si>
    <t>PEREYRA IRAOLA NICOLAS</t>
  </si>
  <si>
    <t>SIMIELE PABLO AGUSTIN</t>
  </si>
  <si>
    <t>MIRAVE PATRICIO</t>
  </si>
  <si>
    <t>ALFONZO HECTOR EDUARDO</t>
  </si>
  <si>
    <t>AMADO MAXIMILIANO LUIS</t>
  </si>
  <si>
    <t>BARLETTA JUAN CARLOS</t>
  </si>
  <si>
    <t>REYERO ARIEL LEONARDO</t>
  </si>
  <si>
    <t>BIONDELLI MATIAS</t>
  </si>
  <si>
    <t>TOLOSA FABIO</t>
  </si>
  <si>
    <t>VALSECCHI MARTIN HORACIO</t>
  </si>
  <si>
    <t>ACOSTA JUAN DARIO</t>
  </si>
  <si>
    <t>LIOTTO JORGE DANIEL</t>
  </si>
  <si>
    <t>SUAREZ ALEJANDRO CESAR</t>
  </si>
  <si>
    <t>BARRETO SERGIO ROBERTO</t>
  </si>
  <si>
    <t>CHALULEU DANIEL</t>
  </si>
  <si>
    <t>PEDERSEN LUIS</t>
  </si>
  <si>
    <t>PAILHE MARTIN</t>
  </si>
  <si>
    <t>DURAÑONA EDUARDO</t>
  </si>
  <si>
    <t>BOYNE DANIEL CESAR</t>
  </si>
  <si>
    <t>LOPEZ CESAR RAUL</t>
  </si>
  <si>
    <t>GONZALEZ ALBERTO</t>
  </si>
  <si>
    <t>ESPELETA JAVIER</t>
  </si>
  <si>
    <t>MATARAZZO DIEGO GERMAN</t>
  </si>
  <si>
    <t>CSCPGB</t>
  </si>
  <si>
    <t>DIP VENTUREYRA GUSTAVO</t>
  </si>
  <si>
    <t>IGLESIAS JUAN CARLOS</t>
  </si>
  <si>
    <t>PICCHIONI JUAN FRANCO</t>
  </si>
  <si>
    <t>ESNAOLA ALBERTO DANIEL</t>
  </si>
  <si>
    <t>PERALTA MUÑOZ MARIANO ADOLFO</t>
  </si>
  <si>
    <t>BEPMALE LEONARDO</t>
  </si>
  <si>
    <t>ESCANDON GERMAN</t>
  </si>
  <si>
    <t>RIGHETTI ALEJANDRO</t>
  </si>
  <si>
    <t>PAVONE ARTURO JOSE</t>
  </si>
  <si>
    <t>CARRION ARNALDO DARIO</t>
  </si>
  <si>
    <t>LERNOUD VICTOR JORGE</t>
  </si>
  <si>
    <t>SAUDINO SANTIAGO</t>
  </si>
  <si>
    <t>TRONCOSO GUILLERMO</t>
  </si>
  <si>
    <t>SUAREZ MARTIN ARIEL</t>
  </si>
  <si>
    <t>FAIDELLA JOSE GUILLERMO</t>
  </si>
  <si>
    <t>RUVIRA ULISES</t>
  </si>
  <si>
    <t>TORNATORE JORGE</t>
  </si>
  <si>
    <t>GUTIERREZ PABLO CEFERINO</t>
  </si>
  <si>
    <t>SPOGNARDI JUAN CARLOS</t>
  </si>
  <si>
    <t>GIAMBERARDINO JAVIER</t>
  </si>
  <si>
    <t>KEIMEL JOSE ARMANDO</t>
  </si>
  <si>
    <t>GARCIA DUFFY ROBERTO</t>
  </si>
  <si>
    <t>ULLUA FABIAN</t>
  </si>
  <si>
    <t>FLUGEL JUAN MATIAS</t>
  </si>
  <si>
    <t>BUSSIO MARTIN</t>
  </si>
  <si>
    <t>BARBARIN ROBERTO ANDRES</t>
  </si>
  <si>
    <t>URRETAVIZCAYA HORACIO</t>
  </si>
  <si>
    <t>BOZZO LETICIA</t>
  </si>
  <si>
    <t>SALERES MARIA LOURDES</t>
  </si>
  <si>
    <t>BOZZO MARIA EUGENIA</t>
  </si>
  <si>
    <t>MASONI AMALIA</t>
  </si>
  <si>
    <t>GEIST GISELA</t>
  </si>
  <si>
    <t>TAGLIAFERRI ADRIANA</t>
  </si>
  <si>
    <t>CONTARDI GABRIELA</t>
  </si>
  <si>
    <t>BOSSO MAIA SABRINA</t>
  </si>
  <si>
    <t>GARCIA SILVIA</t>
  </si>
  <si>
    <t>CURIA PAFUNDI FLORENCIA</t>
  </si>
  <si>
    <t>PONCE DE LEON BARTON VIVIAN</t>
  </si>
  <si>
    <t>CLAUDEPIERRE ELIZABETH DELIA</t>
  </si>
  <si>
    <t>DE URTIAGA ALICIA</t>
  </si>
  <si>
    <t>CASTRO CLAUDIA ELIZABETH</t>
  </si>
  <si>
    <t>PETRAGLIA MARGARITA</t>
  </si>
  <si>
    <t>FEDERACION REGIONAL DE GOLF MAR Y SIERRAS</t>
  </si>
  <si>
    <t>HOYO 1 - CATEGORIA DAMAS Y CABALLEROS HASTA 16,9 INDEX -</t>
  </si>
  <si>
    <t>REYERO ARIEL</t>
  </si>
  <si>
    <t>REYERO DAVID</t>
  </si>
  <si>
    <t>BARBERO PABLO</t>
  </si>
  <si>
    <t>MARTINEZ HERNAN</t>
  </si>
  <si>
    <t>LASERNA LEANDRO</t>
  </si>
  <si>
    <t>ALFONZO HECTOR</t>
  </si>
  <si>
    <t>NASIF YAIR</t>
  </si>
  <si>
    <t>D</t>
  </si>
  <si>
    <t>E</t>
  </si>
  <si>
    <t>S</t>
  </si>
  <si>
    <t>C</t>
  </si>
  <si>
    <t>L</t>
  </si>
  <si>
    <t>P</t>
  </si>
  <si>
    <t>T</t>
  </si>
  <si>
    <t>HOYO 1 - CATEGORIA DAMAS Y CABALLEROS 17 AL MAXIMO INDEX -</t>
  </si>
  <si>
    <t>CARRION ARNALDO</t>
  </si>
  <si>
    <t>SUAREZ ALEJANDRO</t>
  </si>
  <si>
    <t>ESNAOLA ALBERTO</t>
  </si>
  <si>
    <t>PAVONE ARTURO</t>
  </si>
  <si>
    <t>GARCIA DUFFY RONERTO</t>
  </si>
  <si>
    <t>GUTIERREZ PABLO</t>
  </si>
  <si>
    <t>FAIDELLA JOSE GUILL</t>
  </si>
  <si>
    <t>ASTESANO PABLO</t>
  </si>
  <si>
    <t>MENDEZ JORGE</t>
  </si>
  <si>
    <t>ZABALZA VALERIA</t>
  </si>
  <si>
    <t>ULT, 9 H</t>
  </si>
  <si>
    <t>ULT, 6 H</t>
  </si>
  <si>
    <t>ULT, 3 H</t>
  </si>
  <si>
    <t>MENDEZ JORGE MARTIN</t>
  </si>
</sst>
</file>

<file path=xl/styles.xml><?xml version="1.0" encoding="utf-8"?>
<styleSheet xmlns="http://schemas.openxmlformats.org/spreadsheetml/2006/main">
  <numFmts count="3">
    <numFmt numFmtId="164" formatCode="[$-2C0A]General"/>
    <numFmt numFmtId="165" formatCode="dd/mm/yyyy;@"/>
    <numFmt numFmtId="166" formatCode="[$-C0A]General"/>
  </numFmts>
  <fonts count="42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15"/>
      <color rgb="FF008000"/>
      <name val="Arial"/>
      <family val="2"/>
    </font>
    <font>
      <sz val="15"/>
      <name val="Wingdings 2"/>
      <family val="1"/>
      <charset val="2"/>
    </font>
    <font>
      <b/>
      <sz val="15"/>
      <color rgb="FF0000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/>
  </cellStyleXfs>
  <cellXfs count="1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3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9" xfId="0" applyFont="1" applyFill="1" applyBorder="1"/>
    <xf numFmtId="165" fontId="13" fillId="0" borderId="22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166" fontId="24" fillId="0" borderId="26" xfId="1" applyNumberFormat="1" applyFont="1" applyBorder="1" applyAlignment="1">
      <alignment horizontal="center"/>
    </xf>
    <xf numFmtId="166" fontId="23" fillId="0" borderId="26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Border="1"/>
    <xf numFmtId="0" fontId="1" fillId="0" borderId="21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0" fontId="31" fillId="0" borderId="0" xfId="0" applyFont="1"/>
    <xf numFmtId="0" fontId="34" fillId="0" borderId="0" xfId="0" applyFont="1"/>
    <xf numFmtId="0" fontId="16" fillId="0" borderId="0" xfId="0" applyFont="1" applyFill="1" applyAlignment="1">
      <alignment horizontal="center"/>
    </xf>
    <xf numFmtId="0" fontId="0" fillId="0" borderId="0" xfId="0" applyBorder="1"/>
    <xf numFmtId="0" fontId="20" fillId="9" borderId="19" xfId="0" applyFont="1" applyFill="1" applyBorder="1" applyAlignment="1"/>
    <xf numFmtId="0" fontId="20" fillId="9" borderId="16" xfId="0" applyFont="1" applyFill="1" applyBorder="1" applyAlignment="1"/>
    <xf numFmtId="0" fontId="20" fillId="9" borderId="31" xfId="0" applyFont="1" applyFill="1" applyBorder="1" applyAlignment="1"/>
    <xf numFmtId="0" fontId="20" fillId="9" borderId="11" xfId="0" applyFont="1" applyFill="1" applyBorder="1" applyAlignment="1"/>
    <xf numFmtId="0" fontId="20" fillId="9" borderId="32" xfId="0" applyFont="1" applyFill="1" applyBorder="1" applyAlignment="1"/>
    <xf numFmtId="0" fontId="20" fillId="9" borderId="33" xfId="0" applyFont="1" applyFill="1" applyBorder="1" applyAlignment="1"/>
    <xf numFmtId="0" fontId="37" fillId="10" borderId="1" xfId="0" applyFont="1" applyFill="1" applyBorder="1" applyAlignment="1">
      <alignment horizontal="center"/>
    </xf>
    <xf numFmtId="0" fontId="38" fillId="5" borderId="16" xfId="0" applyFont="1" applyFill="1" applyBorder="1" applyAlignment="1"/>
    <xf numFmtId="0" fontId="38" fillId="5" borderId="31" xfId="0" applyFont="1" applyFill="1" applyBorder="1" applyAlignment="1"/>
    <xf numFmtId="20" fontId="16" fillId="5" borderId="30" xfId="0" applyNumberFormat="1" applyFont="1" applyFill="1" applyBorder="1" applyAlignment="1">
      <alignment horizontal="center"/>
    </xf>
    <xf numFmtId="0" fontId="22" fillId="5" borderId="19" xfId="0" applyFont="1" applyFill="1" applyBorder="1"/>
    <xf numFmtId="166" fontId="21" fillId="0" borderId="2" xfId="1" quotePrefix="1" applyNumberFormat="1" applyFont="1" applyFill="1" applyBorder="1" applyAlignment="1">
      <alignment horizontal="center"/>
    </xf>
    <xf numFmtId="166" fontId="27" fillId="0" borderId="2" xfId="1" quotePrefix="1" applyNumberFormat="1" applyFont="1" applyFill="1" applyBorder="1" applyAlignment="1">
      <alignment horizontal="center"/>
    </xf>
    <xf numFmtId="0" fontId="20" fillId="9" borderId="34" xfId="0" applyFont="1" applyFill="1" applyBorder="1" applyAlignment="1"/>
    <xf numFmtId="0" fontId="20" fillId="9" borderId="35" xfId="0" applyFont="1" applyFill="1" applyBorder="1" applyAlignment="1"/>
    <xf numFmtId="0" fontId="20" fillId="9" borderId="36" xfId="0" applyFont="1" applyFill="1" applyBorder="1" applyAlignment="1"/>
    <xf numFmtId="166" fontId="25" fillId="0" borderId="10" xfId="1" applyNumberFormat="1" applyFont="1" applyFill="1" applyBorder="1" applyAlignment="1">
      <alignment horizontal="center"/>
    </xf>
    <xf numFmtId="166" fontId="25" fillId="0" borderId="10" xfId="1" quotePrefix="1" applyNumberFormat="1" applyFont="1" applyFill="1" applyBorder="1" applyAlignment="1">
      <alignment horizontal="center"/>
    </xf>
    <xf numFmtId="0" fontId="5" fillId="0" borderId="11" xfId="0" applyFont="1" applyFill="1" applyBorder="1"/>
    <xf numFmtId="166" fontId="26" fillId="0" borderId="12" xfId="1" applyNumberFormat="1" applyFont="1" applyFill="1" applyBorder="1" applyAlignment="1">
      <alignment horizontal="center"/>
    </xf>
    <xf numFmtId="166" fontId="27" fillId="0" borderId="12" xfId="1" applyNumberFormat="1" applyFont="1" applyFill="1" applyBorder="1" applyAlignment="1">
      <alignment horizontal="center"/>
    </xf>
    <xf numFmtId="166" fontId="21" fillId="0" borderId="12" xfId="1" applyNumberFormat="1" applyFont="1" applyFill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166" fontId="25" fillId="0" borderId="15" xfId="1" quotePrefix="1" applyNumberFormat="1" applyFont="1" applyFill="1" applyBorder="1" applyAlignment="1">
      <alignment horizontal="center"/>
    </xf>
    <xf numFmtId="166" fontId="23" fillId="0" borderId="37" xfId="1" applyNumberFormat="1" applyFont="1" applyBorder="1" applyAlignment="1">
      <alignment horizontal="center"/>
    </xf>
    <xf numFmtId="166" fontId="25" fillId="0" borderId="2" xfId="1" quotePrefix="1" applyNumberFormat="1" applyFont="1" applyFill="1" applyBorder="1" applyAlignment="1">
      <alignment horizontal="center"/>
    </xf>
    <xf numFmtId="0" fontId="38" fillId="5" borderId="35" xfId="0" applyFont="1" applyFill="1" applyBorder="1" applyAlignment="1"/>
    <xf numFmtId="0" fontId="3" fillId="0" borderId="0" xfId="0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6" fillId="8" borderId="18" xfId="0" applyFont="1" applyFill="1" applyBorder="1" applyAlignment="1">
      <alignment horizontal="center"/>
    </xf>
    <xf numFmtId="0" fontId="36" fillId="8" borderId="28" xfId="0" applyFont="1" applyFill="1" applyBorder="1" applyAlignment="1">
      <alignment horizontal="center"/>
    </xf>
    <xf numFmtId="0" fontId="36" fillId="8" borderId="29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32" fillId="6" borderId="18" xfId="0" applyFont="1" applyFill="1" applyBorder="1" applyAlignment="1">
      <alignment horizontal="center" vertical="center"/>
    </xf>
    <xf numFmtId="0" fontId="32" fillId="6" borderId="20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4" borderId="18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39" fillId="5" borderId="10" xfId="1" applyNumberFormat="1" applyFont="1" applyFill="1" applyBorder="1" applyAlignment="1">
      <alignment horizontal="center"/>
    </xf>
    <xf numFmtId="0" fontId="40" fillId="0" borderId="0" xfId="0" applyFont="1" applyFill="1"/>
    <xf numFmtId="20" fontId="16" fillId="5" borderId="24" xfId="0" applyNumberFormat="1" applyFont="1" applyFill="1" applyBorder="1" applyAlignment="1">
      <alignment horizontal="center"/>
    </xf>
    <xf numFmtId="166" fontId="39" fillId="5" borderId="2" xfId="1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66" fontId="27" fillId="5" borderId="2" xfId="1" applyNumberFormat="1" applyFont="1" applyFill="1" applyBorder="1" applyAlignment="1">
      <alignment horizontal="center"/>
    </xf>
    <xf numFmtId="166" fontId="41" fillId="5" borderId="2" xfId="1" applyNumberFormat="1" applyFont="1" applyFill="1" applyBorder="1" applyAlignment="1">
      <alignment horizontal="center"/>
    </xf>
    <xf numFmtId="0" fontId="5" fillId="0" borderId="8" xfId="0" applyFont="1" applyFill="1" applyBorder="1"/>
    <xf numFmtId="165" fontId="13" fillId="0" borderId="38" xfId="0" applyNumberFormat="1" applyFont="1" applyFill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0" xfId="0" quotePrefix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2</xdr:row>
      <xdr:rowOff>122464</xdr:rowOff>
    </xdr:from>
    <xdr:to>
      <xdr:col>0</xdr:col>
      <xdr:colOff>1034143</xdr:colOff>
      <xdr:row>4</xdr:row>
      <xdr:rowOff>317018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3" y="911678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6</xdr:col>
      <xdr:colOff>149682</xdr:colOff>
      <xdr:row>2</xdr:row>
      <xdr:rowOff>136072</xdr:rowOff>
    </xdr:from>
    <xdr:to>
      <xdr:col>8</xdr:col>
      <xdr:colOff>210503</xdr:colOff>
      <xdr:row>4</xdr:row>
      <xdr:rowOff>272139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58396" y="925286"/>
          <a:ext cx="958893" cy="707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136073</xdr:rowOff>
    </xdr:from>
    <xdr:to>
      <xdr:col>0</xdr:col>
      <xdr:colOff>857250</xdr:colOff>
      <xdr:row>5</xdr:row>
      <xdr:rowOff>4055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25287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5</xdr:col>
      <xdr:colOff>340133</xdr:colOff>
      <xdr:row>2</xdr:row>
      <xdr:rowOff>95252</xdr:rowOff>
    </xdr:from>
    <xdr:to>
      <xdr:col>7</xdr:col>
      <xdr:colOff>400955</xdr:colOff>
      <xdr:row>4</xdr:row>
      <xdr:rowOff>231319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27026" y="884466"/>
          <a:ext cx="958893" cy="7075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95252</xdr:rowOff>
    </xdr:from>
    <xdr:to>
      <xdr:col>0</xdr:col>
      <xdr:colOff>857250</xdr:colOff>
      <xdr:row>4</xdr:row>
      <xdr:rowOff>289806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84466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5</xdr:col>
      <xdr:colOff>340189</xdr:colOff>
      <xdr:row>2</xdr:row>
      <xdr:rowOff>149680</xdr:rowOff>
    </xdr:from>
    <xdr:to>
      <xdr:col>7</xdr:col>
      <xdr:colOff>401011</xdr:colOff>
      <xdr:row>4</xdr:row>
      <xdr:rowOff>285747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13475" y="938894"/>
          <a:ext cx="958893" cy="7075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108859</xdr:rowOff>
    </xdr:from>
    <xdr:to>
      <xdr:col>0</xdr:col>
      <xdr:colOff>857250</xdr:colOff>
      <xdr:row>4</xdr:row>
      <xdr:rowOff>303413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98073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5</xdr:col>
      <xdr:colOff>299368</xdr:colOff>
      <xdr:row>2</xdr:row>
      <xdr:rowOff>136073</xdr:rowOff>
    </xdr:from>
    <xdr:to>
      <xdr:col>7</xdr:col>
      <xdr:colOff>360190</xdr:colOff>
      <xdr:row>4</xdr:row>
      <xdr:rowOff>272140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72654" y="925287"/>
          <a:ext cx="958893" cy="7075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81645</xdr:rowOff>
    </xdr:from>
    <xdr:to>
      <xdr:col>0</xdr:col>
      <xdr:colOff>857250</xdr:colOff>
      <xdr:row>4</xdr:row>
      <xdr:rowOff>276199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70859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5</xdr:col>
      <xdr:colOff>299368</xdr:colOff>
      <xdr:row>2</xdr:row>
      <xdr:rowOff>149680</xdr:rowOff>
    </xdr:from>
    <xdr:to>
      <xdr:col>7</xdr:col>
      <xdr:colOff>360190</xdr:colOff>
      <xdr:row>4</xdr:row>
      <xdr:rowOff>285747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272654" y="938894"/>
          <a:ext cx="958893" cy="7075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2</xdr:row>
      <xdr:rowOff>122464</xdr:rowOff>
    </xdr:from>
    <xdr:to>
      <xdr:col>0</xdr:col>
      <xdr:colOff>1115786</xdr:colOff>
      <xdr:row>4</xdr:row>
      <xdr:rowOff>317018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893" y="911678"/>
          <a:ext cx="938893" cy="766054"/>
        </a:xfrm>
        <a:prstGeom prst="rect">
          <a:avLst/>
        </a:prstGeom>
      </xdr:spPr>
    </xdr:pic>
    <xdr:clientData/>
  </xdr:twoCellAnchor>
  <xdr:twoCellAnchor editAs="oneCell">
    <xdr:from>
      <xdr:col>6</xdr:col>
      <xdr:colOff>149682</xdr:colOff>
      <xdr:row>2</xdr:row>
      <xdr:rowOff>136072</xdr:rowOff>
    </xdr:from>
    <xdr:to>
      <xdr:col>8</xdr:col>
      <xdr:colOff>489857</xdr:colOff>
      <xdr:row>4</xdr:row>
      <xdr:rowOff>272139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58396" y="925286"/>
          <a:ext cx="1238247" cy="7075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1</xdr:col>
      <xdr:colOff>857250</xdr:colOff>
      <xdr:row>39</xdr:row>
      <xdr:rowOff>4054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6010275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35</xdr:row>
      <xdr:rowOff>0</xdr:rowOff>
    </xdr:from>
    <xdr:to>
      <xdr:col>4</xdr:col>
      <xdr:colOff>1416093</xdr:colOff>
      <xdr:row>38</xdr:row>
      <xdr:rowOff>136067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29225" y="6010275"/>
          <a:ext cx="958893" cy="7075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89648</xdr:colOff>
      <xdr:row>0</xdr:row>
      <xdr:rowOff>78442</xdr:rowOff>
    </xdr:from>
    <xdr:to>
      <xdr:col>1</xdr:col>
      <xdr:colOff>677957</xdr:colOff>
      <xdr:row>3</xdr:row>
      <xdr:rowOff>116114</xdr:rowOff>
    </xdr:to>
    <xdr:pic>
      <xdr:nvPicPr>
        <xdr:cNvPr id="2" name="1 Imagen" descr="DO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9648" y="78442"/>
          <a:ext cx="857250" cy="766054"/>
        </a:xfrm>
        <a:prstGeom prst="rect">
          <a:avLst/>
        </a:prstGeom>
      </xdr:spPr>
    </xdr:pic>
    <xdr:clientData/>
  </xdr:twoCellAnchor>
  <xdr:twoCellAnchor editAs="oneCell">
    <xdr:from>
      <xdr:col>6</xdr:col>
      <xdr:colOff>56019</xdr:colOff>
      <xdr:row>0</xdr:row>
      <xdr:rowOff>0</xdr:rowOff>
    </xdr:from>
    <xdr:to>
      <xdr:col>8</xdr:col>
      <xdr:colOff>308942</xdr:colOff>
      <xdr:row>2</xdr:row>
      <xdr:rowOff>214508</xdr:rowOff>
    </xdr:to>
    <xdr:pic>
      <xdr:nvPicPr>
        <xdr:cNvPr id="3" name="2 Imagen" descr="Arka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30578" y="0"/>
          <a:ext cx="958893" cy="70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67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6384" width="11.42578125" style="1"/>
  </cols>
  <sheetData>
    <row r="1" spans="1:23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23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23">
      <c r="A3" s="1"/>
      <c r="B3" s="1"/>
      <c r="C3" s="1"/>
      <c r="D3" s="1"/>
      <c r="E3" s="1"/>
      <c r="F3" s="1"/>
      <c r="G3" s="1"/>
      <c r="H3" s="1"/>
      <c r="I3" s="1"/>
    </row>
    <row r="4" spans="1:23" ht="25.5">
      <c r="A4" s="111" t="s">
        <v>34</v>
      </c>
      <c r="B4" s="111"/>
      <c r="C4" s="111"/>
      <c r="D4" s="111"/>
      <c r="E4" s="111"/>
      <c r="F4" s="111"/>
      <c r="G4" s="111"/>
      <c r="H4" s="111"/>
      <c r="I4" s="1"/>
    </row>
    <row r="5" spans="1:23" ht="25.5">
      <c r="A5" s="111" t="s">
        <v>25</v>
      </c>
      <c r="B5" s="111"/>
      <c r="C5" s="111"/>
      <c r="D5" s="111"/>
      <c r="E5" s="111"/>
      <c r="F5" s="111"/>
      <c r="G5" s="111"/>
      <c r="H5" s="111"/>
      <c r="I5" s="1"/>
    </row>
    <row r="6" spans="1:23" ht="26.25">
      <c r="A6" s="112" t="s">
        <v>35</v>
      </c>
      <c r="B6" s="112"/>
      <c r="C6" s="112"/>
      <c r="D6" s="112"/>
      <c r="E6" s="112"/>
      <c r="F6" s="112"/>
      <c r="G6" s="112"/>
      <c r="H6" s="112"/>
      <c r="I6" s="1"/>
    </row>
    <row r="7" spans="1:23" ht="20.25">
      <c r="A7" s="6"/>
      <c r="B7" s="6"/>
      <c r="C7" s="6"/>
      <c r="D7" s="6"/>
      <c r="E7" s="6"/>
      <c r="F7" s="6"/>
      <c r="G7" s="6"/>
      <c r="H7" s="6"/>
      <c r="I7" s="1"/>
    </row>
    <row r="8" spans="1:23" ht="19.5">
      <c r="A8" s="113" t="s">
        <v>26</v>
      </c>
      <c r="B8" s="113"/>
      <c r="C8" s="113"/>
      <c r="D8" s="113"/>
      <c r="E8" s="113"/>
      <c r="F8" s="113"/>
      <c r="G8" s="113"/>
      <c r="H8" s="113"/>
      <c r="I8" s="1"/>
    </row>
    <row r="9" spans="1:23" ht="19.5">
      <c r="A9" s="114" t="s">
        <v>36</v>
      </c>
      <c r="B9" s="114"/>
      <c r="C9" s="114"/>
      <c r="D9" s="114"/>
      <c r="E9" s="114"/>
      <c r="F9" s="114"/>
      <c r="G9" s="114"/>
      <c r="H9" s="114"/>
      <c r="I9" s="1"/>
    </row>
    <row r="10" spans="1:23" ht="20.25" thickBot="1">
      <c r="A10" s="115"/>
      <c r="B10" s="115"/>
      <c r="C10" s="115"/>
      <c r="D10" s="115"/>
      <c r="E10" s="115"/>
      <c r="F10" s="115"/>
      <c r="G10" s="115"/>
      <c r="H10" s="115"/>
      <c r="I10" s="1"/>
    </row>
    <row r="11" spans="1:23" ht="20.25" thickBot="1">
      <c r="A11" s="107" t="s">
        <v>17</v>
      </c>
      <c r="B11" s="108"/>
      <c r="C11" s="108"/>
      <c r="D11" s="108"/>
      <c r="E11" s="108"/>
      <c r="F11" s="108"/>
      <c r="G11" s="108"/>
      <c r="H11" s="109"/>
      <c r="I11" s="1"/>
      <c r="K11" s="71" t="s">
        <v>31</v>
      </c>
      <c r="L11" s="71" t="s">
        <v>31</v>
      </c>
      <c r="M11" s="71" t="s">
        <v>31</v>
      </c>
    </row>
    <row r="12" spans="1:23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70" t="s">
        <v>30</v>
      </c>
      <c r="J12" s="59"/>
      <c r="K12" s="71" t="s">
        <v>212</v>
      </c>
      <c r="L12" s="71" t="s">
        <v>213</v>
      </c>
      <c r="M12" s="71" t="s">
        <v>214</v>
      </c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9.5">
      <c r="A13" s="40" t="s">
        <v>98</v>
      </c>
      <c r="B13" s="53" t="s">
        <v>47</v>
      </c>
      <c r="C13" s="54">
        <v>8.6999999999999993</v>
      </c>
      <c r="D13" s="55">
        <v>9</v>
      </c>
      <c r="E13" s="54">
        <v>40</v>
      </c>
      <c r="F13" s="54">
        <v>37</v>
      </c>
      <c r="G13" s="34">
        <f>SUM(E13+F13)</f>
        <v>77</v>
      </c>
      <c r="H13" s="136">
        <f>(G13-D13)</f>
        <v>68</v>
      </c>
      <c r="I13" s="41">
        <v>20048</v>
      </c>
      <c r="J13" s="61" t="s">
        <v>21</v>
      </c>
      <c r="K13" s="73">
        <f t="shared" ref="K13:K57" si="0">(F13-D13*0.5)</f>
        <v>32.5</v>
      </c>
      <c r="L13" s="72">
        <v>21.03</v>
      </c>
      <c r="M13" s="72">
        <v>9.5</v>
      </c>
    </row>
    <row r="14" spans="1:23" ht="19.5">
      <c r="A14" s="40" t="s">
        <v>99</v>
      </c>
      <c r="B14" s="53" t="s">
        <v>82</v>
      </c>
      <c r="C14" s="54">
        <v>8.8000000000000007</v>
      </c>
      <c r="D14" s="55">
        <v>9</v>
      </c>
      <c r="E14" s="54">
        <v>39</v>
      </c>
      <c r="F14" s="54">
        <v>38</v>
      </c>
      <c r="G14" s="34">
        <f>SUM(E14+F14)</f>
        <v>77</v>
      </c>
      <c r="H14" s="136">
        <f>(G14-D14)</f>
        <v>68</v>
      </c>
      <c r="I14" s="41">
        <v>28147</v>
      </c>
      <c r="J14" s="61" t="s">
        <v>22</v>
      </c>
      <c r="K14" s="73">
        <f t="shared" si="0"/>
        <v>33.5</v>
      </c>
      <c r="L14" s="73">
        <v>22.35</v>
      </c>
      <c r="M14" s="72">
        <v>11.16</v>
      </c>
    </row>
    <row r="15" spans="1:23">
      <c r="A15" s="40" t="s">
        <v>72</v>
      </c>
      <c r="B15" s="53" t="s">
        <v>73</v>
      </c>
      <c r="C15" s="54">
        <v>5.2</v>
      </c>
      <c r="D15" s="55">
        <v>5</v>
      </c>
      <c r="E15" s="54">
        <v>37</v>
      </c>
      <c r="F15" s="54">
        <v>36</v>
      </c>
      <c r="G15" s="34">
        <f>SUM(E15+F15)</f>
        <v>73</v>
      </c>
      <c r="H15" s="95">
        <f>(G15-D15)</f>
        <v>68</v>
      </c>
      <c r="I15" s="41">
        <v>28682</v>
      </c>
      <c r="K15" s="73">
        <f t="shared" si="0"/>
        <v>33.5</v>
      </c>
      <c r="L15" s="72">
        <v>23.03</v>
      </c>
      <c r="M15" s="72">
        <v>13.5</v>
      </c>
    </row>
    <row r="16" spans="1:23">
      <c r="A16" s="40" t="s">
        <v>58</v>
      </c>
      <c r="B16" s="53" t="s">
        <v>59</v>
      </c>
      <c r="C16" s="54">
        <v>2.2999999999999998</v>
      </c>
      <c r="D16" s="55">
        <v>1</v>
      </c>
      <c r="E16" s="54">
        <v>37</v>
      </c>
      <c r="F16" s="54">
        <v>35</v>
      </c>
      <c r="G16" s="34">
        <f>SUM(E16+F16)</f>
        <v>72</v>
      </c>
      <c r="H16" s="95">
        <f>(G16-D16)</f>
        <v>71</v>
      </c>
      <c r="I16" s="41">
        <v>26822</v>
      </c>
      <c r="K16" s="72">
        <f t="shared" si="0"/>
        <v>34.5</v>
      </c>
    </row>
    <row r="17" spans="1:11">
      <c r="A17" s="40" t="s">
        <v>76</v>
      </c>
      <c r="B17" s="53" t="s">
        <v>47</v>
      </c>
      <c r="C17" s="54">
        <v>5.6</v>
      </c>
      <c r="D17" s="55">
        <v>5</v>
      </c>
      <c r="E17" s="54">
        <v>37</v>
      </c>
      <c r="F17" s="54">
        <v>39</v>
      </c>
      <c r="G17" s="34">
        <f>SUM(E17+F17)</f>
        <v>76</v>
      </c>
      <c r="H17" s="95">
        <f>(G17-D17)</f>
        <v>71</v>
      </c>
      <c r="I17" s="41">
        <v>25621</v>
      </c>
      <c r="K17" s="72">
        <f t="shared" si="0"/>
        <v>36.5</v>
      </c>
    </row>
    <row r="18" spans="1:11">
      <c r="A18" s="40" t="s">
        <v>46</v>
      </c>
      <c r="B18" s="53" t="s">
        <v>47</v>
      </c>
      <c r="C18" s="54">
        <v>-0.1</v>
      </c>
      <c r="D18" s="55">
        <v>-1</v>
      </c>
      <c r="E18" s="54">
        <v>37</v>
      </c>
      <c r="F18" s="54">
        <v>34</v>
      </c>
      <c r="G18" s="34">
        <f>SUM(E18+F18)</f>
        <v>71</v>
      </c>
      <c r="H18" s="95">
        <f>(G18-D18)</f>
        <v>72</v>
      </c>
      <c r="I18" s="41">
        <v>29431</v>
      </c>
      <c r="K18" s="72">
        <f t="shared" si="0"/>
        <v>34.5</v>
      </c>
    </row>
    <row r="19" spans="1:11">
      <c r="A19" s="40" t="s">
        <v>93</v>
      </c>
      <c r="B19" s="53" t="s">
        <v>47</v>
      </c>
      <c r="C19" s="54">
        <v>7.5</v>
      </c>
      <c r="D19" s="55">
        <v>7</v>
      </c>
      <c r="E19" s="54">
        <v>42</v>
      </c>
      <c r="F19" s="54">
        <v>37</v>
      </c>
      <c r="G19" s="34">
        <f>SUM(E19+F19)</f>
        <v>79</v>
      </c>
      <c r="H19" s="95">
        <f>(G19-D19)</f>
        <v>72</v>
      </c>
      <c r="I19" s="41">
        <v>23539</v>
      </c>
      <c r="K19" s="72">
        <f t="shared" si="0"/>
        <v>33.5</v>
      </c>
    </row>
    <row r="20" spans="1:11">
      <c r="A20" s="40" t="s">
        <v>103</v>
      </c>
      <c r="B20" s="53" t="s">
        <v>82</v>
      </c>
      <c r="C20" s="54">
        <v>9.5</v>
      </c>
      <c r="D20" s="55">
        <v>9</v>
      </c>
      <c r="E20" s="54">
        <v>39</v>
      </c>
      <c r="F20" s="54">
        <v>42</v>
      </c>
      <c r="G20" s="34">
        <f>SUM(E20+F20)</f>
        <v>81</v>
      </c>
      <c r="H20" s="95">
        <f>(G20-D20)</f>
        <v>72</v>
      </c>
      <c r="I20" s="41">
        <v>29148</v>
      </c>
      <c r="K20" s="72">
        <f t="shared" si="0"/>
        <v>37.5</v>
      </c>
    </row>
    <row r="21" spans="1:11">
      <c r="A21" s="40" t="s">
        <v>100</v>
      </c>
      <c r="B21" s="53" t="s">
        <v>82</v>
      </c>
      <c r="C21" s="54">
        <v>9.1</v>
      </c>
      <c r="D21" s="55">
        <v>9</v>
      </c>
      <c r="E21" s="54">
        <v>43</v>
      </c>
      <c r="F21" s="54">
        <v>39</v>
      </c>
      <c r="G21" s="34">
        <f>SUM(E21+F21)</f>
        <v>82</v>
      </c>
      <c r="H21" s="95">
        <f>(G21-D21)</f>
        <v>73</v>
      </c>
      <c r="I21" s="41">
        <v>31220</v>
      </c>
      <c r="K21" s="72">
        <f t="shared" si="0"/>
        <v>34.5</v>
      </c>
    </row>
    <row r="22" spans="1:11">
      <c r="A22" s="40" t="s">
        <v>50</v>
      </c>
      <c r="B22" s="53" t="s">
        <v>47</v>
      </c>
      <c r="C22" s="54">
        <v>0.4</v>
      </c>
      <c r="D22" s="55">
        <v>-1</v>
      </c>
      <c r="E22" s="54">
        <v>38</v>
      </c>
      <c r="F22" s="54">
        <v>35</v>
      </c>
      <c r="G22" s="34">
        <f>SUM(E22+F22)</f>
        <v>73</v>
      </c>
      <c r="H22" s="95">
        <f>(G22-D22)</f>
        <v>74</v>
      </c>
      <c r="I22" s="41">
        <v>32333</v>
      </c>
      <c r="K22" s="72">
        <f t="shared" si="0"/>
        <v>35.5</v>
      </c>
    </row>
    <row r="23" spans="1:11">
      <c r="A23" s="40" t="s">
        <v>43</v>
      </c>
      <c r="B23" s="53" t="s">
        <v>44</v>
      </c>
      <c r="C23" s="54">
        <v>-0.1</v>
      </c>
      <c r="D23" s="55">
        <v>-1</v>
      </c>
      <c r="E23" s="54">
        <v>37</v>
      </c>
      <c r="F23" s="54">
        <v>36</v>
      </c>
      <c r="G23" s="34">
        <f>SUM(E23+F23)</f>
        <v>73</v>
      </c>
      <c r="H23" s="95">
        <f>(G23-D23)</f>
        <v>74</v>
      </c>
      <c r="I23" s="41">
        <v>27263</v>
      </c>
      <c r="K23" s="72">
        <f t="shared" si="0"/>
        <v>36.5</v>
      </c>
    </row>
    <row r="24" spans="1:11">
      <c r="A24" s="40" t="s">
        <v>39</v>
      </c>
      <c r="B24" s="53" t="s">
        <v>40</v>
      </c>
      <c r="C24" s="54">
        <v>-1</v>
      </c>
      <c r="D24" s="55">
        <v>-2</v>
      </c>
      <c r="E24" s="54">
        <v>34</v>
      </c>
      <c r="F24" s="54">
        <v>38</v>
      </c>
      <c r="G24" s="34">
        <f>SUM(E24+F24)</f>
        <v>72</v>
      </c>
      <c r="H24" s="95">
        <f>(G24-D24)</f>
        <v>74</v>
      </c>
      <c r="I24" s="41">
        <v>35076</v>
      </c>
      <c r="K24" s="72">
        <f t="shared" si="0"/>
        <v>39</v>
      </c>
    </row>
    <row r="25" spans="1:11">
      <c r="A25" s="40" t="s">
        <v>87</v>
      </c>
      <c r="B25" s="53" t="s">
        <v>42</v>
      </c>
      <c r="C25" s="54">
        <v>6.9</v>
      </c>
      <c r="D25" s="55">
        <v>7</v>
      </c>
      <c r="E25" s="54">
        <v>43</v>
      </c>
      <c r="F25" s="54">
        <v>38</v>
      </c>
      <c r="G25" s="34">
        <f>SUM(E25+F25)</f>
        <v>81</v>
      </c>
      <c r="H25" s="95">
        <f>(G25-D25)</f>
        <v>74</v>
      </c>
      <c r="I25" s="41">
        <v>29994</v>
      </c>
      <c r="K25" s="72">
        <f t="shared" si="0"/>
        <v>34.5</v>
      </c>
    </row>
    <row r="26" spans="1:11">
      <c r="A26" s="40" t="s">
        <v>78</v>
      </c>
      <c r="B26" s="53" t="s">
        <v>47</v>
      </c>
      <c r="C26" s="54">
        <v>6</v>
      </c>
      <c r="D26" s="55">
        <v>6</v>
      </c>
      <c r="E26" s="54">
        <v>38</v>
      </c>
      <c r="F26" s="54">
        <v>42</v>
      </c>
      <c r="G26" s="34">
        <f>SUM(E26+F26)</f>
        <v>80</v>
      </c>
      <c r="H26" s="95">
        <f>(G26-D26)</f>
        <v>74</v>
      </c>
      <c r="I26" s="41">
        <v>29087</v>
      </c>
      <c r="K26" s="72">
        <f t="shared" si="0"/>
        <v>39</v>
      </c>
    </row>
    <row r="27" spans="1:11">
      <c r="A27" s="40" t="s">
        <v>54</v>
      </c>
      <c r="B27" s="53" t="s">
        <v>55</v>
      </c>
      <c r="C27" s="54">
        <v>1.3</v>
      </c>
      <c r="D27" s="55">
        <v>0</v>
      </c>
      <c r="E27" s="54">
        <v>39</v>
      </c>
      <c r="F27" s="54">
        <v>36</v>
      </c>
      <c r="G27" s="34">
        <f>SUM(E27+F27)</f>
        <v>75</v>
      </c>
      <c r="H27" s="95">
        <f>(G27-D27)</f>
        <v>75</v>
      </c>
      <c r="I27" s="41">
        <v>34117</v>
      </c>
      <c r="K27" s="72">
        <f t="shared" si="0"/>
        <v>36</v>
      </c>
    </row>
    <row r="28" spans="1:11">
      <c r="A28" s="40" t="s">
        <v>74</v>
      </c>
      <c r="B28" s="53" t="s">
        <v>73</v>
      </c>
      <c r="C28" s="54">
        <v>5.2</v>
      </c>
      <c r="D28" s="55">
        <v>5</v>
      </c>
      <c r="E28" s="54">
        <v>42</v>
      </c>
      <c r="F28" s="54">
        <v>38</v>
      </c>
      <c r="G28" s="34">
        <f>SUM(E28+F28)</f>
        <v>80</v>
      </c>
      <c r="H28" s="95">
        <f>(G28-D28)</f>
        <v>75</v>
      </c>
      <c r="I28" s="41">
        <v>28020</v>
      </c>
      <c r="K28" s="72">
        <f t="shared" si="0"/>
        <v>35.5</v>
      </c>
    </row>
    <row r="29" spans="1:11">
      <c r="A29" s="40" t="s">
        <v>97</v>
      </c>
      <c r="B29" s="53" t="s">
        <v>59</v>
      </c>
      <c r="C29" s="54">
        <v>8.5</v>
      </c>
      <c r="D29" s="55">
        <v>8</v>
      </c>
      <c r="E29" s="54">
        <v>45</v>
      </c>
      <c r="F29" s="54">
        <v>38</v>
      </c>
      <c r="G29" s="34">
        <f>SUM(E29+F29)</f>
        <v>83</v>
      </c>
      <c r="H29" s="95">
        <f>(G29-D29)</f>
        <v>75</v>
      </c>
      <c r="I29" s="41">
        <v>25455</v>
      </c>
      <c r="K29" s="72">
        <f t="shared" si="0"/>
        <v>34</v>
      </c>
    </row>
    <row r="30" spans="1:11">
      <c r="A30" s="40" t="s">
        <v>65</v>
      </c>
      <c r="B30" s="53" t="s">
        <v>47</v>
      </c>
      <c r="C30" s="54">
        <v>3.5</v>
      </c>
      <c r="D30" s="55">
        <v>3</v>
      </c>
      <c r="E30" s="54">
        <v>38</v>
      </c>
      <c r="F30" s="54">
        <v>40</v>
      </c>
      <c r="G30" s="34">
        <f>SUM(E30+F30)</f>
        <v>78</v>
      </c>
      <c r="H30" s="95">
        <f>(G30-D30)</f>
        <v>75</v>
      </c>
      <c r="I30" s="41">
        <v>29353</v>
      </c>
      <c r="K30" s="72">
        <f t="shared" si="0"/>
        <v>38.5</v>
      </c>
    </row>
    <row r="31" spans="1:11">
      <c r="A31" s="40" t="s">
        <v>67</v>
      </c>
      <c r="B31" s="53" t="s">
        <v>68</v>
      </c>
      <c r="C31" s="54">
        <v>4.4000000000000004</v>
      </c>
      <c r="D31" s="55">
        <v>4</v>
      </c>
      <c r="E31" s="54">
        <v>36</v>
      </c>
      <c r="F31" s="54">
        <v>43</v>
      </c>
      <c r="G31" s="34">
        <f>SUM(E31+F31)</f>
        <v>79</v>
      </c>
      <c r="H31" s="95">
        <f>(G31-D31)</f>
        <v>75</v>
      </c>
      <c r="I31" s="41">
        <v>22466</v>
      </c>
      <c r="K31" s="72">
        <f t="shared" si="0"/>
        <v>41</v>
      </c>
    </row>
    <row r="32" spans="1:11">
      <c r="A32" s="40" t="s">
        <v>89</v>
      </c>
      <c r="B32" s="53" t="s">
        <v>47</v>
      </c>
      <c r="C32" s="54">
        <v>7.3</v>
      </c>
      <c r="D32" s="55">
        <v>7</v>
      </c>
      <c r="E32" s="54">
        <v>39</v>
      </c>
      <c r="F32" s="54">
        <v>43</v>
      </c>
      <c r="G32" s="34">
        <f>SUM(E32+F32)</f>
        <v>82</v>
      </c>
      <c r="H32" s="95">
        <f>(G32-D32)</f>
        <v>75</v>
      </c>
      <c r="I32" s="41">
        <v>26357</v>
      </c>
      <c r="K32" s="72">
        <f t="shared" si="0"/>
        <v>39.5</v>
      </c>
    </row>
    <row r="33" spans="1:11">
      <c r="A33" s="40" t="s">
        <v>102</v>
      </c>
      <c r="B33" s="53" t="s">
        <v>82</v>
      </c>
      <c r="C33" s="54">
        <v>9.3000000000000007</v>
      </c>
      <c r="D33" s="55">
        <v>9</v>
      </c>
      <c r="E33" s="54">
        <v>41</v>
      </c>
      <c r="F33" s="54">
        <v>43</v>
      </c>
      <c r="G33" s="34">
        <f>SUM(E33+F33)</f>
        <v>84</v>
      </c>
      <c r="H33" s="95">
        <f>(G33-D33)</f>
        <v>75</v>
      </c>
      <c r="I33" s="41">
        <v>26294</v>
      </c>
      <c r="K33" s="72">
        <f t="shared" si="0"/>
        <v>38.5</v>
      </c>
    </row>
    <row r="34" spans="1:11">
      <c r="A34" s="40" t="s">
        <v>86</v>
      </c>
      <c r="B34" s="53" t="s">
        <v>47</v>
      </c>
      <c r="C34" s="54">
        <v>6.6</v>
      </c>
      <c r="D34" s="55">
        <v>6</v>
      </c>
      <c r="E34" s="54">
        <v>37</v>
      </c>
      <c r="F34" s="54">
        <v>44</v>
      </c>
      <c r="G34" s="34">
        <f>SUM(E34+F34)</f>
        <v>81</v>
      </c>
      <c r="H34" s="95">
        <f>(G34-D34)</f>
        <v>75</v>
      </c>
      <c r="I34" s="41">
        <v>31164</v>
      </c>
      <c r="K34" s="72">
        <f t="shared" si="0"/>
        <v>41</v>
      </c>
    </row>
    <row r="35" spans="1:11">
      <c r="A35" s="40" t="s">
        <v>80</v>
      </c>
      <c r="B35" s="53" t="s">
        <v>42</v>
      </c>
      <c r="C35" s="54">
        <v>6.2</v>
      </c>
      <c r="D35" s="55">
        <v>6</v>
      </c>
      <c r="E35" s="54">
        <v>46</v>
      </c>
      <c r="F35" s="54">
        <v>36</v>
      </c>
      <c r="G35" s="34">
        <f>SUM(E35+F35)</f>
        <v>82</v>
      </c>
      <c r="H35" s="95">
        <f>(G35-D35)</f>
        <v>76</v>
      </c>
      <c r="I35" s="41">
        <v>28075</v>
      </c>
      <c r="K35" s="72">
        <f t="shared" si="0"/>
        <v>33</v>
      </c>
    </row>
    <row r="36" spans="1:11">
      <c r="A36" s="40" t="s">
        <v>41</v>
      </c>
      <c r="B36" s="53" t="s">
        <v>42</v>
      </c>
      <c r="C36" s="54">
        <v>-0.2</v>
      </c>
      <c r="D36" s="55">
        <v>-1</v>
      </c>
      <c r="E36" s="54">
        <v>38</v>
      </c>
      <c r="F36" s="54">
        <v>37</v>
      </c>
      <c r="G36" s="34">
        <f>SUM(E36+F36)</f>
        <v>75</v>
      </c>
      <c r="H36" s="95">
        <f>(G36-D36)</f>
        <v>76</v>
      </c>
      <c r="I36" s="41">
        <v>25144</v>
      </c>
      <c r="K36" s="72">
        <f t="shared" si="0"/>
        <v>37.5</v>
      </c>
    </row>
    <row r="37" spans="1:11">
      <c r="A37" s="40" t="s">
        <v>53</v>
      </c>
      <c r="B37" s="53" t="s">
        <v>44</v>
      </c>
      <c r="C37" s="54">
        <v>0.8</v>
      </c>
      <c r="D37" s="55">
        <v>0</v>
      </c>
      <c r="E37" s="54">
        <v>39</v>
      </c>
      <c r="F37" s="54">
        <v>37</v>
      </c>
      <c r="G37" s="34">
        <f>SUM(E37+F37)</f>
        <v>76</v>
      </c>
      <c r="H37" s="95">
        <f>(G37-D37)</f>
        <v>76</v>
      </c>
      <c r="I37" s="41">
        <v>30881</v>
      </c>
      <c r="K37" s="72">
        <f t="shared" si="0"/>
        <v>37</v>
      </c>
    </row>
    <row r="38" spans="1:11">
      <c r="A38" s="40" t="s">
        <v>94</v>
      </c>
      <c r="B38" s="53" t="s">
        <v>82</v>
      </c>
      <c r="C38" s="54">
        <v>7.6</v>
      </c>
      <c r="D38" s="55">
        <v>7</v>
      </c>
      <c r="E38" s="54">
        <v>44</v>
      </c>
      <c r="F38" s="54">
        <v>39</v>
      </c>
      <c r="G38" s="34">
        <f>SUM(E38+F38)</f>
        <v>83</v>
      </c>
      <c r="H38" s="95">
        <f>(G38-D38)</f>
        <v>76</v>
      </c>
      <c r="I38" s="41">
        <v>21951</v>
      </c>
      <c r="K38" s="72">
        <f t="shared" si="0"/>
        <v>35.5</v>
      </c>
    </row>
    <row r="39" spans="1:11">
      <c r="A39" s="40" t="s">
        <v>92</v>
      </c>
      <c r="B39" s="53" t="s">
        <v>82</v>
      </c>
      <c r="C39" s="54">
        <v>7.4</v>
      </c>
      <c r="D39" s="55">
        <v>7</v>
      </c>
      <c r="E39" s="54">
        <v>42</v>
      </c>
      <c r="F39" s="54">
        <v>41</v>
      </c>
      <c r="G39" s="34">
        <f>SUM(E39+F39)</f>
        <v>83</v>
      </c>
      <c r="H39" s="95">
        <f>(G39-D39)</f>
        <v>76</v>
      </c>
      <c r="I39" s="41">
        <v>33305</v>
      </c>
      <c r="K39" s="72">
        <f t="shared" si="0"/>
        <v>37.5</v>
      </c>
    </row>
    <row r="40" spans="1:11">
      <c r="A40" s="40" t="s">
        <v>52</v>
      </c>
      <c r="B40" s="53" t="s">
        <v>44</v>
      </c>
      <c r="C40" s="54">
        <v>0.7</v>
      </c>
      <c r="D40" s="55">
        <v>0</v>
      </c>
      <c r="E40" s="54">
        <v>39</v>
      </c>
      <c r="F40" s="54">
        <v>38</v>
      </c>
      <c r="G40" s="34">
        <f>SUM(E40+F40)</f>
        <v>77</v>
      </c>
      <c r="H40" s="95">
        <f>(G40-D40)</f>
        <v>77</v>
      </c>
      <c r="I40" s="41">
        <v>30234</v>
      </c>
      <c r="K40" s="72">
        <f t="shared" si="0"/>
        <v>38</v>
      </c>
    </row>
    <row r="41" spans="1:11">
      <c r="A41" s="40" t="s">
        <v>70</v>
      </c>
      <c r="B41" s="53" t="s">
        <v>42</v>
      </c>
      <c r="C41" s="54">
        <v>4.5999999999999996</v>
      </c>
      <c r="D41" s="55">
        <v>4</v>
      </c>
      <c r="E41" s="54">
        <v>43</v>
      </c>
      <c r="F41" s="54">
        <v>38</v>
      </c>
      <c r="G41" s="34">
        <f>SUM(E41+F41)</f>
        <v>81</v>
      </c>
      <c r="H41" s="95">
        <f>(G41-D41)</f>
        <v>77</v>
      </c>
      <c r="I41" s="41">
        <v>28522</v>
      </c>
      <c r="K41" s="72">
        <f t="shared" si="0"/>
        <v>36</v>
      </c>
    </row>
    <row r="42" spans="1:11">
      <c r="A42" s="40" t="s">
        <v>61</v>
      </c>
      <c r="B42" s="53" t="s">
        <v>47</v>
      </c>
      <c r="C42" s="54">
        <v>3</v>
      </c>
      <c r="D42" s="55">
        <v>2</v>
      </c>
      <c r="E42" s="54">
        <v>40</v>
      </c>
      <c r="F42" s="54">
        <v>39</v>
      </c>
      <c r="G42" s="34">
        <f>SUM(E42+F42)</f>
        <v>79</v>
      </c>
      <c r="H42" s="95">
        <f>(G42-D42)</f>
        <v>77</v>
      </c>
      <c r="I42" s="41">
        <v>32345</v>
      </c>
      <c r="K42" s="72">
        <f t="shared" si="0"/>
        <v>38</v>
      </c>
    </row>
    <row r="43" spans="1:11">
      <c r="A43" s="40" t="s">
        <v>81</v>
      </c>
      <c r="B43" s="53" t="s">
        <v>82</v>
      </c>
      <c r="C43" s="54">
        <v>6.4</v>
      </c>
      <c r="D43" s="55">
        <v>6</v>
      </c>
      <c r="E43" s="54">
        <v>43</v>
      </c>
      <c r="F43" s="54">
        <v>40</v>
      </c>
      <c r="G43" s="34">
        <f>SUM(E43+F43)</f>
        <v>83</v>
      </c>
      <c r="H43" s="95">
        <f>(G43-D43)</f>
        <v>77</v>
      </c>
      <c r="I43" s="41">
        <v>28013</v>
      </c>
      <c r="K43" s="72">
        <f t="shared" si="0"/>
        <v>37</v>
      </c>
    </row>
    <row r="44" spans="1:11">
      <c r="A44" s="40" t="s">
        <v>83</v>
      </c>
      <c r="B44" s="53" t="s">
        <v>40</v>
      </c>
      <c r="C44" s="54">
        <v>6.4</v>
      </c>
      <c r="D44" s="55">
        <v>6</v>
      </c>
      <c r="E44" s="54">
        <v>42</v>
      </c>
      <c r="F44" s="54">
        <v>41</v>
      </c>
      <c r="G44" s="34">
        <f>SUM(E44+F44)</f>
        <v>83</v>
      </c>
      <c r="H44" s="95">
        <f>(G44-D44)</f>
        <v>77</v>
      </c>
      <c r="I44" s="41">
        <v>30485</v>
      </c>
      <c r="K44" s="72">
        <f t="shared" si="0"/>
        <v>38</v>
      </c>
    </row>
    <row r="45" spans="1:11">
      <c r="A45" s="40" t="s">
        <v>63</v>
      </c>
      <c r="B45" s="53" t="s">
        <v>44</v>
      </c>
      <c r="C45" s="54">
        <v>3.3</v>
      </c>
      <c r="D45" s="55">
        <v>3</v>
      </c>
      <c r="E45" s="54">
        <v>36</v>
      </c>
      <c r="F45" s="54">
        <v>44</v>
      </c>
      <c r="G45" s="34">
        <f>SUM(E45+F45)</f>
        <v>80</v>
      </c>
      <c r="H45" s="95">
        <f>(G45-D45)</f>
        <v>77</v>
      </c>
      <c r="I45" s="41">
        <v>32717</v>
      </c>
      <c r="K45" s="72">
        <f t="shared" si="0"/>
        <v>42.5</v>
      </c>
    </row>
    <row r="46" spans="1:11">
      <c r="A46" s="40" t="s">
        <v>84</v>
      </c>
      <c r="B46" s="53" t="s">
        <v>49</v>
      </c>
      <c r="C46" s="54">
        <v>6.5</v>
      </c>
      <c r="D46" s="55">
        <v>6</v>
      </c>
      <c r="E46" s="54">
        <v>39</v>
      </c>
      <c r="F46" s="54">
        <v>44</v>
      </c>
      <c r="G46" s="34">
        <f>SUM(E46+F46)</f>
        <v>83</v>
      </c>
      <c r="H46" s="95">
        <f>(G46-D46)</f>
        <v>77</v>
      </c>
      <c r="I46" s="41">
        <v>26606</v>
      </c>
      <c r="K46" s="72">
        <f t="shared" si="0"/>
        <v>41</v>
      </c>
    </row>
    <row r="47" spans="1:11">
      <c r="A47" s="40" t="s">
        <v>64</v>
      </c>
      <c r="B47" s="53" t="s">
        <v>59</v>
      </c>
      <c r="C47" s="54">
        <v>3.3</v>
      </c>
      <c r="D47" s="55">
        <v>3</v>
      </c>
      <c r="E47" s="54">
        <v>40</v>
      </c>
      <c r="F47" s="54">
        <v>41</v>
      </c>
      <c r="G47" s="34">
        <f>SUM(E47+F47)</f>
        <v>81</v>
      </c>
      <c r="H47" s="95">
        <f>(G47-D47)</f>
        <v>78</v>
      </c>
      <c r="I47" s="41">
        <v>28240</v>
      </c>
      <c r="K47" s="72">
        <f t="shared" si="0"/>
        <v>39.5</v>
      </c>
    </row>
    <row r="48" spans="1:11">
      <c r="A48" s="40" t="s">
        <v>96</v>
      </c>
      <c r="B48" s="53" t="s">
        <v>42</v>
      </c>
      <c r="C48" s="54">
        <v>7.9</v>
      </c>
      <c r="D48" s="55">
        <v>8</v>
      </c>
      <c r="E48" s="54">
        <v>45</v>
      </c>
      <c r="F48" s="54">
        <v>41</v>
      </c>
      <c r="G48" s="34">
        <f>SUM(E48+F48)</f>
        <v>86</v>
      </c>
      <c r="H48" s="95">
        <f>(G48-D48)</f>
        <v>78</v>
      </c>
      <c r="I48" s="41">
        <v>28013</v>
      </c>
      <c r="K48" s="72">
        <f t="shared" si="0"/>
        <v>37</v>
      </c>
    </row>
    <row r="49" spans="1:11">
      <c r="A49" s="40" t="s">
        <v>75</v>
      </c>
      <c r="B49" s="53" t="s">
        <v>47</v>
      </c>
      <c r="C49" s="54">
        <v>5.3</v>
      </c>
      <c r="D49" s="55">
        <v>5</v>
      </c>
      <c r="E49" s="54">
        <v>41</v>
      </c>
      <c r="F49" s="54">
        <v>42</v>
      </c>
      <c r="G49" s="34">
        <f>SUM(E49+F49)</f>
        <v>83</v>
      </c>
      <c r="H49" s="95">
        <f>(G49-D49)</f>
        <v>78</v>
      </c>
      <c r="I49" s="41">
        <v>28085</v>
      </c>
      <c r="K49" s="72">
        <f t="shared" si="0"/>
        <v>39.5</v>
      </c>
    </row>
    <row r="50" spans="1:11">
      <c r="A50" s="40" t="s">
        <v>66</v>
      </c>
      <c r="B50" s="53" t="s">
        <v>59</v>
      </c>
      <c r="C50" s="54">
        <v>4.2</v>
      </c>
      <c r="D50" s="55">
        <v>4</v>
      </c>
      <c r="E50" s="54">
        <v>45</v>
      </c>
      <c r="F50" s="54">
        <v>38</v>
      </c>
      <c r="G50" s="34">
        <f>SUM(E50+F50)</f>
        <v>83</v>
      </c>
      <c r="H50" s="95">
        <f>(G50-D50)</f>
        <v>79</v>
      </c>
      <c r="I50" s="41">
        <v>25939</v>
      </c>
      <c r="K50" s="72">
        <f t="shared" si="0"/>
        <v>36</v>
      </c>
    </row>
    <row r="51" spans="1:11">
      <c r="A51" s="40" t="s">
        <v>48</v>
      </c>
      <c r="B51" s="53" t="s">
        <v>49</v>
      </c>
      <c r="C51" s="54">
        <v>0.2</v>
      </c>
      <c r="D51" s="55">
        <v>-1</v>
      </c>
      <c r="E51" s="54">
        <v>38</v>
      </c>
      <c r="F51" s="54">
        <v>40</v>
      </c>
      <c r="G51" s="34">
        <f>SUM(E51+F51)</f>
        <v>78</v>
      </c>
      <c r="H51" s="95">
        <f>(G51-D51)</f>
        <v>79</v>
      </c>
      <c r="I51" s="41">
        <v>30469</v>
      </c>
      <c r="K51" s="72">
        <f t="shared" si="0"/>
        <v>40.5</v>
      </c>
    </row>
    <row r="52" spans="1:11">
      <c r="A52" s="40" t="s">
        <v>69</v>
      </c>
      <c r="B52" s="53" t="s">
        <v>44</v>
      </c>
      <c r="C52" s="54">
        <v>4.5999999999999996</v>
      </c>
      <c r="D52" s="55">
        <v>4</v>
      </c>
      <c r="E52" s="54">
        <v>39</v>
      </c>
      <c r="F52" s="54">
        <v>44</v>
      </c>
      <c r="G52" s="34">
        <f>SUM(E52+F52)</f>
        <v>83</v>
      </c>
      <c r="H52" s="95">
        <f>(G52-D52)</f>
        <v>79</v>
      </c>
      <c r="I52" s="41">
        <v>27244</v>
      </c>
      <c r="K52" s="72">
        <f t="shared" si="0"/>
        <v>42</v>
      </c>
    </row>
    <row r="53" spans="1:11">
      <c r="A53" s="40" t="s">
        <v>85</v>
      </c>
      <c r="B53" s="53" t="s">
        <v>47</v>
      </c>
      <c r="C53" s="54">
        <v>6.5</v>
      </c>
      <c r="D53" s="55">
        <v>6</v>
      </c>
      <c r="E53" s="54">
        <v>49</v>
      </c>
      <c r="F53" s="54">
        <v>37</v>
      </c>
      <c r="G53" s="34">
        <f>SUM(E53+F53)</f>
        <v>86</v>
      </c>
      <c r="H53" s="95">
        <f>(G53-D53)</f>
        <v>80</v>
      </c>
      <c r="I53" s="41">
        <v>23870</v>
      </c>
      <c r="K53" s="72">
        <f t="shared" si="0"/>
        <v>34</v>
      </c>
    </row>
    <row r="54" spans="1:11">
      <c r="A54" s="40" t="s">
        <v>56</v>
      </c>
      <c r="B54" s="53" t="s">
        <v>42</v>
      </c>
      <c r="C54" s="54">
        <v>1.4</v>
      </c>
      <c r="D54" s="55">
        <v>0</v>
      </c>
      <c r="E54" s="54">
        <v>39</v>
      </c>
      <c r="F54" s="54">
        <v>41</v>
      </c>
      <c r="G54" s="34">
        <f>SUM(E54+F54)</f>
        <v>80</v>
      </c>
      <c r="H54" s="95">
        <f>(G54-D54)</f>
        <v>80</v>
      </c>
      <c r="I54" s="41">
        <v>31195</v>
      </c>
      <c r="K54" s="72">
        <f t="shared" si="0"/>
        <v>41</v>
      </c>
    </row>
    <row r="55" spans="1:11">
      <c r="A55" s="40" t="s">
        <v>95</v>
      </c>
      <c r="B55" s="53" t="s">
        <v>44</v>
      </c>
      <c r="C55" s="54">
        <v>7.8</v>
      </c>
      <c r="D55" s="55">
        <v>8</v>
      </c>
      <c r="E55" s="54">
        <v>46</v>
      </c>
      <c r="F55" s="54">
        <v>42</v>
      </c>
      <c r="G55" s="34">
        <f>SUM(E55+F55)</f>
        <v>88</v>
      </c>
      <c r="H55" s="95">
        <f>(G55-D55)</f>
        <v>80</v>
      </c>
      <c r="I55" s="41">
        <v>28002</v>
      </c>
      <c r="K55" s="72">
        <f t="shared" si="0"/>
        <v>38</v>
      </c>
    </row>
    <row r="56" spans="1:11">
      <c r="A56" s="40" t="s">
        <v>60</v>
      </c>
      <c r="B56" s="53" t="s">
        <v>44</v>
      </c>
      <c r="C56" s="54">
        <v>3</v>
      </c>
      <c r="D56" s="55">
        <v>2</v>
      </c>
      <c r="E56" s="54">
        <v>42</v>
      </c>
      <c r="F56" s="54">
        <v>41</v>
      </c>
      <c r="G56" s="34">
        <f>SUM(E56+F56)</f>
        <v>83</v>
      </c>
      <c r="H56" s="95">
        <f>(G56-D56)</f>
        <v>81</v>
      </c>
      <c r="I56" s="41">
        <v>33380</v>
      </c>
      <c r="K56" s="72">
        <f t="shared" si="0"/>
        <v>40</v>
      </c>
    </row>
    <row r="57" spans="1:11">
      <c r="A57" s="40" t="s">
        <v>101</v>
      </c>
      <c r="B57" s="53" t="s">
        <v>42</v>
      </c>
      <c r="C57" s="54">
        <v>9.1999999999999993</v>
      </c>
      <c r="D57" s="55">
        <v>9</v>
      </c>
      <c r="E57" s="54">
        <v>46</v>
      </c>
      <c r="F57" s="54">
        <v>44</v>
      </c>
      <c r="G57" s="34">
        <f>SUM(E57+F57)</f>
        <v>90</v>
      </c>
      <c r="H57" s="95">
        <f>(G57-D57)</f>
        <v>81</v>
      </c>
      <c r="I57" s="41">
        <v>32865</v>
      </c>
      <c r="K57" s="72">
        <f t="shared" si="0"/>
        <v>39.5</v>
      </c>
    </row>
    <row r="58" spans="1:11" ht="19.5">
      <c r="A58" s="89" t="s">
        <v>90</v>
      </c>
      <c r="B58" s="53" t="s">
        <v>82</v>
      </c>
      <c r="C58" s="54">
        <v>7.3</v>
      </c>
      <c r="D58" s="90" t="s">
        <v>9</v>
      </c>
      <c r="E58" s="91" t="s">
        <v>9</v>
      </c>
      <c r="F58" s="91" t="s">
        <v>9</v>
      </c>
      <c r="G58" s="33" t="s">
        <v>9</v>
      </c>
      <c r="H58" s="96" t="s">
        <v>9</v>
      </c>
      <c r="I58" s="41">
        <v>24765</v>
      </c>
    </row>
    <row r="59" spans="1:11">
      <c r="A59" s="40" t="s">
        <v>79</v>
      </c>
      <c r="B59" s="53" t="s">
        <v>42</v>
      </c>
      <c r="C59" s="54">
        <v>6.1</v>
      </c>
      <c r="D59" s="55" t="s">
        <v>194</v>
      </c>
      <c r="E59" s="54" t="s">
        <v>195</v>
      </c>
      <c r="F59" s="54" t="s">
        <v>196</v>
      </c>
      <c r="G59" s="34" t="s">
        <v>197</v>
      </c>
      <c r="H59" s="96" t="s">
        <v>9</v>
      </c>
      <c r="I59" s="41">
        <v>25461</v>
      </c>
    </row>
    <row r="60" spans="1:11">
      <c r="A60" s="40" t="s">
        <v>88</v>
      </c>
      <c r="B60" s="53" t="s">
        <v>49</v>
      </c>
      <c r="C60" s="54">
        <v>7</v>
      </c>
      <c r="D60" s="55" t="s">
        <v>194</v>
      </c>
      <c r="E60" s="54" t="s">
        <v>195</v>
      </c>
      <c r="F60" s="54" t="s">
        <v>196</v>
      </c>
      <c r="G60" s="34" t="s">
        <v>197</v>
      </c>
      <c r="H60" s="96" t="s">
        <v>9</v>
      </c>
      <c r="I60" s="41">
        <v>32761</v>
      </c>
    </row>
    <row r="61" spans="1:11">
      <c r="A61" s="40" t="s">
        <v>91</v>
      </c>
      <c r="B61" s="53" t="s">
        <v>40</v>
      </c>
      <c r="C61" s="54">
        <v>7.4</v>
      </c>
      <c r="D61" s="55" t="s">
        <v>5</v>
      </c>
      <c r="E61" s="54" t="s">
        <v>199</v>
      </c>
      <c r="F61" s="54" t="s">
        <v>200</v>
      </c>
      <c r="G61" s="33" t="s">
        <v>9</v>
      </c>
      <c r="H61" s="96" t="s">
        <v>9</v>
      </c>
      <c r="I61" s="41">
        <v>27737</v>
      </c>
    </row>
    <row r="62" spans="1:11">
      <c r="A62" s="40" t="s">
        <v>57</v>
      </c>
      <c r="B62" s="53" t="s">
        <v>42</v>
      </c>
      <c r="C62" s="54">
        <v>1.6</v>
      </c>
      <c r="D62" s="55" t="s">
        <v>5</v>
      </c>
      <c r="E62" s="54" t="s">
        <v>199</v>
      </c>
      <c r="F62" s="54" t="s">
        <v>200</v>
      </c>
      <c r="G62" s="33" t="s">
        <v>9</v>
      </c>
      <c r="H62" s="96" t="s">
        <v>9</v>
      </c>
      <c r="I62" s="41">
        <v>20544</v>
      </c>
    </row>
    <row r="63" spans="1:11">
      <c r="A63" s="40" t="s">
        <v>62</v>
      </c>
      <c r="B63" s="53" t="s">
        <v>49</v>
      </c>
      <c r="C63" s="54">
        <v>3.2</v>
      </c>
      <c r="D63" s="55" t="s">
        <v>5</v>
      </c>
      <c r="E63" s="54" t="s">
        <v>199</v>
      </c>
      <c r="F63" s="54" t="s">
        <v>200</v>
      </c>
      <c r="G63" s="33" t="s">
        <v>9</v>
      </c>
      <c r="H63" s="96" t="s">
        <v>9</v>
      </c>
      <c r="I63" s="41">
        <v>27636</v>
      </c>
    </row>
    <row r="64" spans="1:11">
      <c r="A64" s="40" t="s">
        <v>51</v>
      </c>
      <c r="B64" s="53" t="s">
        <v>49</v>
      </c>
      <c r="C64" s="54">
        <v>0.6</v>
      </c>
      <c r="D64" s="55" t="s">
        <v>5</v>
      </c>
      <c r="E64" s="54" t="s">
        <v>199</v>
      </c>
      <c r="F64" s="54" t="s">
        <v>200</v>
      </c>
      <c r="G64" s="33" t="s">
        <v>9</v>
      </c>
      <c r="H64" s="96" t="s">
        <v>9</v>
      </c>
      <c r="I64" s="41">
        <v>27448</v>
      </c>
    </row>
    <row r="65" spans="1:9">
      <c r="A65" s="40" t="s">
        <v>45</v>
      </c>
      <c r="B65" s="53" t="s">
        <v>44</v>
      </c>
      <c r="C65" s="54">
        <v>-0.1</v>
      </c>
      <c r="D65" s="55" t="s">
        <v>5</v>
      </c>
      <c r="E65" s="54" t="s">
        <v>199</v>
      </c>
      <c r="F65" s="54" t="s">
        <v>200</v>
      </c>
      <c r="G65" s="33" t="s">
        <v>9</v>
      </c>
      <c r="H65" s="96" t="s">
        <v>9</v>
      </c>
      <c r="I65" s="41">
        <v>26222</v>
      </c>
    </row>
    <row r="66" spans="1:9">
      <c r="A66" s="40" t="s">
        <v>77</v>
      </c>
      <c r="B66" s="53" t="s">
        <v>44</v>
      </c>
      <c r="C66" s="54">
        <v>5.7</v>
      </c>
      <c r="D66" s="55" t="s">
        <v>5</v>
      </c>
      <c r="E66" s="54" t="s">
        <v>199</v>
      </c>
      <c r="F66" s="54" t="s">
        <v>200</v>
      </c>
      <c r="G66" s="33" t="s">
        <v>9</v>
      </c>
      <c r="H66" s="96" t="s">
        <v>9</v>
      </c>
      <c r="I66" s="41">
        <v>31348</v>
      </c>
    </row>
    <row r="67" spans="1:9" ht="19.5" thickBot="1">
      <c r="A67" s="97" t="s">
        <v>71</v>
      </c>
      <c r="B67" s="98" t="s">
        <v>47</v>
      </c>
      <c r="C67" s="99">
        <v>4.7</v>
      </c>
      <c r="D67" s="100" t="s">
        <v>5</v>
      </c>
      <c r="E67" s="99" t="s">
        <v>199</v>
      </c>
      <c r="F67" s="99" t="s">
        <v>200</v>
      </c>
      <c r="G67" s="101" t="s">
        <v>9</v>
      </c>
      <c r="H67" s="102" t="s">
        <v>9</v>
      </c>
      <c r="I67" s="41">
        <v>29128</v>
      </c>
    </row>
  </sheetData>
  <sortState ref="A13:I67">
    <sortCondition ref="H13:H67"/>
    <sortCondition ref="F13:F67"/>
    <sortCondition ref="E13:E67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11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1" t="str">
        <f>'CAB Hasta 9,9'!A4:H4</f>
        <v>NECOCHEA</v>
      </c>
      <c r="B4" s="111"/>
      <c r="C4" s="111"/>
      <c r="D4" s="111"/>
      <c r="E4" s="111"/>
      <c r="F4" s="111"/>
      <c r="G4" s="111"/>
      <c r="H4" s="111"/>
      <c r="I4" s="1"/>
    </row>
    <row r="5" spans="1:11" ht="25.5">
      <c r="A5" s="111" t="str">
        <f>'CAB Hasta 9,9'!A5:H5</f>
        <v>GOLF CLUB</v>
      </c>
      <c r="B5" s="111"/>
      <c r="C5" s="111"/>
      <c r="D5" s="111"/>
      <c r="E5" s="111"/>
      <c r="F5" s="111"/>
      <c r="G5" s="111"/>
      <c r="H5" s="111"/>
      <c r="I5" s="1"/>
    </row>
    <row r="6" spans="1:11" ht="26.25">
      <c r="A6" s="116" t="str">
        <f>'CAB Hasta 9,9'!A6:H6</f>
        <v>4° FECHA DEL RANKING DE MAYORES</v>
      </c>
      <c r="B6" s="116"/>
      <c r="C6" s="116"/>
      <c r="D6" s="116"/>
      <c r="E6" s="116"/>
      <c r="F6" s="116"/>
      <c r="G6" s="116"/>
      <c r="H6" s="116"/>
      <c r="I6" s="1"/>
    </row>
    <row r="7" spans="1:11" ht="20.25">
      <c r="A7" s="6"/>
      <c r="B7" s="6"/>
      <c r="C7" s="48"/>
      <c r="D7" s="6"/>
      <c r="E7" s="6"/>
      <c r="F7" s="6"/>
      <c r="G7" s="6"/>
      <c r="H7" s="6"/>
      <c r="I7" s="1"/>
    </row>
    <row r="8" spans="1:11" ht="19.5">
      <c r="A8" s="113" t="str">
        <f>'CAB Hasta 9,9'!A8:H8</f>
        <v>DOS VUELTAS DE 9 HOYOS MEDAL PLAY</v>
      </c>
      <c r="B8" s="113"/>
      <c r="C8" s="113"/>
      <c r="D8" s="113"/>
      <c r="E8" s="113"/>
      <c r="F8" s="113"/>
      <c r="G8" s="113"/>
      <c r="H8" s="113"/>
      <c r="I8" s="1"/>
    </row>
    <row r="9" spans="1:11" ht="19.5">
      <c r="A9" s="114" t="str">
        <f>'CAB Hasta 9,9'!A9:H9</f>
        <v>DOMINGO 14 DE AGOSTO DE 2022</v>
      </c>
      <c r="B9" s="114"/>
      <c r="C9" s="114"/>
      <c r="D9" s="114"/>
      <c r="E9" s="114"/>
      <c r="F9" s="114"/>
      <c r="G9" s="114"/>
      <c r="H9" s="114"/>
      <c r="I9" s="1"/>
    </row>
    <row r="10" spans="1:11" ht="21" thickBot="1">
      <c r="A10" s="6"/>
      <c r="B10" s="6"/>
      <c r="C10" s="48"/>
      <c r="D10" s="6"/>
      <c r="E10" s="6"/>
      <c r="F10" s="6"/>
      <c r="G10" s="6"/>
      <c r="H10" s="6"/>
      <c r="I10" s="1"/>
    </row>
    <row r="11" spans="1:11" ht="20.25" thickBot="1">
      <c r="A11" s="107" t="s">
        <v>18</v>
      </c>
      <c r="B11" s="108"/>
      <c r="C11" s="108"/>
      <c r="D11" s="108"/>
      <c r="E11" s="108"/>
      <c r="F11" s="108"/>
      <c r="G11" s="108"/>
      <c r="H11" s="109"/>
      <c r="I11" s="1"/>
    </row>
    <row r="12" spans="1:11" s="3" customFormat="1" ht="20.25" thickBot="1">
      <c r="A12" s="49" t="s">
        <v>0</v>
      </c>
      <c r="B12" s="50" t="s">
        <v>8</v>
      </c>
      <c r="C12" s="50" t="s">
        <v>16</v>
      </c>
      <c r="D12" s="51" t="s">
        <v>1</v>
      </c>
      <c r="E12" s="51" t="s">
        <v>2</v>
      </c>
      <c r="F12" s="51" t="s">
        <v>3</v>
      </c>
      <c r="G12" s="51" t="s">
        <v>4</v>
      </c>
      <c r="H12" s="103" t="s">
        <v>5</v>
      </c>
      <c r="I12" s="70" t="s">
        <v>30</v>
      </c>
      <c r="J12" s="59"/>
      <c r="K12" s="71" t="s">
        <v>31</v>
      </c>
    </row>
    <row r="13" spans="1:11" ht="19.5">
      <c r="A13" s="40" t="s">
        <v>124</v>
      </c>
      <c r="B13" s="53" t="s">
        <v>47</v>
      </c>
      <c r="C13" s="54">
        <v>14.4</v>
      </c>
      <c r="D13" s="55">
        <v>15</v>
      </c>
      <c r="E13" s="54">
        <v>39</v>
      </c>
      <c r="F13" s="54">
        <v>43</v>
      </c>
      <c r="G13" s="34">
        <f>SUM(E13+F13)</f>
        <v>82</v>
      </c>
      <c r="H13" s="136">
        <f>(G13-D13)</f>
        <v>67</v>
      </c>
      <c r="I13" s="41">
        <v>20244</v>
      </c>
      <c r="J13" s="61" t="s">
        <v>21</v>
      </c>
      <c r="K13" s="72">
        <f t="shared" ref="K13:K29" si="0">(F13-D13*0.5)</f>
        <v>35.5</v>
      </c>
    </row>
    <row r="14" spans="1:11" ht="19.5">
      <c r="A14" s="40" t="s">
        <v>117</v>
      </c>
      <c r="B14" s="53" t="s">
        <v>47</v>
      </c>
      <c r="C14" s="54">
        <v>12.4</v>
      </c>
      <c r="D14" s="55">
        <v>13</v>
      </c>
      <c r="E14" s="54">
        <v>40</v>
      </c>
      <c r="F14" s="54">
        <v>42</v>
      </c>
      <c r="G14" s="34">
        <f>SUM(E14+F14)</f>
        <v>82</v>
      </c>
      <c r="H14" s="136">
        <f>(G14-D14)</f>
        <v>69</v>
      </c>
      <c r="I14" s="41">
        <v>31579</v>
      </c>
      <c r="J14" s="61" t="s">
        <v>22</v>
      </c>
      <c r="K14" s="72">
        <f t="shared" si="0"/>
        <v>35.5</v>
      </c>
    </row>
    <row r="15" spans="1:11">
      <c r="A15" s="40" t="s">
        <v>114</v>
      </c>
      <c r="B15" s="53" t="s">
        <v>47</v>
      </c>
      <c r="C15" s="54">
        <v>11.9</v>
      </c>
      <c r="D15" s="55">
        <v>12</v>
      </c>
      <c r="E15" s="54">
        <v>44</v>
      </c>
      <c r="F15" s="54">
        <v>39</v>
      </c>
      <c r="G15" s="34">
        <f>SUM(E15+F15)</f>
        <v>83</v>
      </c>
      <c r="H15" s="95">
        <f>(G15-D15)</f>
        <v>71</v>
      </c>
      <c r="I15" s="41">
        <v>33694</v>
      </c>
      <c r="K15" s="72">
        <f t="shared" si="0"/>
        <v>33</v>
      </c>
    </row>
    <row r="16" spans="1:11">
      <c r="A16" s="40" t="s">
        <v>106</v>
      </c>
      <c r="B16" s="53" t="s">
        <v>47</v>
      </c>
      <c r="C16" s="54">
        <v>10.1</v>
      </c>
      <c r="D16" s="55">
        <v>10</v>
      </c>
      <c r="E16" s="54">
        <v>40</v>
      </c>
      <c r="F16" s="54">
        <v>41</v>
      </c>
      <c r="G16" s="34">
        <f>SUM(E16+F16)</f>
        <v>81</v>
      </c>
      <c r="H16" s="95">
        <f>(G16-D16)</f>
        <v>71</v>
      </c>
      <c r="I16" s="41">
        <v>28676</v>
      </c>
      <c r="K16" s="72">
        <f t="shared" si="0"/>
        <v>36</v>
      </c>
    </row>
    <row r="17" spans="1:11">
      <c r="A17" s="40" t="s">
        <v>119</v>
      </c>
      <c r="B17" s="53" t="s">
        <v>82</v>
      </c>
      <c r="C17" s="54">
        <v>13</v>
      </c>
      <c r="D17" s="55">
        <v>13</v>
      </c>
      <c r="E17" s="54">
        <v>40</v>
      </c>
      <c r="F17" s="54">
        <v>44</v>
      </c>
      <c r="G17" s="34">
        <f>SUM(E17+F17)</f>
        <v>84</v>
      </c>
      <c r="H17" s="95">
        <f>(G17-D17)</f>
        <v>71</v>
      </c>
      <c r="I17" s="41">
        <v>28827</v>
      </c>
      <c r="K17" s="72">
        <f t="shared" si="0"/>
        <v>37.5</v>
      </c>
    </row>
    <row r="18" spans="1:11">
      <c r="A18" s="40" t="s">
        <v>122</v>
      </c>
      <c r="B18" s="53" t="s">
        <v>40</v>
      </c>
      <c r="C18" s="54">
        <v>13.7</v>
      </c>
      <c r="D18" s="55">
        <v>14</v>
      </c>
      <c r="E18" s="54">
        <v>42</v>
      </c>
      <c r="F18" s="54">
        <v>44</v>
      </c>
      <c r="G18" s="34">
        <f>SUM(E18+F18)</f>
        <v>86</v>
      </c>
      <c r="H18" s="95">
        <f>(G18-D18)</f>
        <v>72</v>
      </c>
      <c r="I18" s="41">
        <v>19278</v>
      </c>
      <c r="K18" s="72">
        <f t="shared" si="0"/>
        <v>37</v>
      </c>
    </row>
    <row r="19" spans="1:11">
      <c r="A19" s="40" t="s">
        <v>110</v>
      </c>
      <c r="B19" s="53" t="s">
        <v>44</v>
      </c>
      <c r="C19" s="54">
        <v>10.5</v>
      </c>
      <c r="D19" s="55">
        <v>11</v>
      </c>
      <c r="E19" s="54">
        <v>42</v>
      </c>
      <c r="F19" s="54">
        <v>43</v>
      </c>
      <c r="G19" s="34">
        <f>SUM(E19+F19)</f>
        <v>85</v>
      </c>
      <c r="H19" s="95">
        <f>(G19-D19)</f>
        <v>74</v>
      </c>
      <c r="I19" s="41">
        <v>25750</v>
      </c>
      <c r="K19" s="72">
        <f t="shared" si="0"/>
        <v>37.5</v>
      </c>
    </row>
    <row r="20" spans="1:11">
      <c r="A20" s="40" t="s">
        <v>115</v>
      </c>
      <c r="B20" s="53" t="s">
        <v>108</v>
      </c>
      <c r="C20" s="54">
        <v>12.1</v>
      </c>
      <c r="D20" s="55">
        <v>12</v>
      </c>
      <c r="E20" s="54">
        <v>43</v>
      </c>
      <c r="F20" s="54">
        <v>44</v>
      </c>
      <c r="G20" s="34">
        <f>SUM(E20+F20)</f>
        <v>87</v>
      </c>
      <c r="H20" s="95">
        <f>(G20-D20)</f>
        <v>75</v>
      </c>
      <c r="I20" s="41">
        <v>28086</v>
      </c>
      <c r="K20" s="72">
        <f t="shared" si="0"/>
        <v>38</v>
      </c>
    </row>
    <row r="21" spans="1:11">
      <c r="A21" s="40" t="s">
        <v>112</v>
      </c>
      <c r="B21" s="53" t="s">
        <v>108</v>
      </c>
      <c r="C21" s="54">
        <v>11.5</v>
      </c>
      <c r="D21" s="55">
        <v>12</v>
      </c>
      <c r="E21" s="54">
        <v>43</v>
      </c>
      <c r="F21" s="54">
        <v>44</v>
      </c>
      <c r="G21" s="34">
        <f>SUM(E21+F21)</f>
        <v>87</v>
      </c>
      <c r="H21" s="95">
        <f>(G21-D21)</f>
        <v>75</v>
      </c>
      <c r="I21" s="41">
        <v>21940</v>
      </c>
      <c r="K21" s="72">
        <f t="shared" si="0"/>
        <v>38</v>
      </c>
    </row>
    <row r="22" spans="1:11">
      <c r="A22" s="40" t="s">
        <v>125</v>
      </c>
      <c r="B22" s="53" t="s">
        <v>47</v>
      </c>
      <c r="C22" s="54">
        <v>15.2</v>
      </c>
      <c r="D22" s="55">
        <v>16</v>
      </c>
      <c r="E22" s="54">
        <v>47</v>
      </c>
      <c r="F22" s="54">
        <v>44</v>
      </c>
      <c r="G22" s="34">
        <f>SUM(E22+F22)</f>
        <v>91</v>
      </c>
      <c r="H22" s="95">
        <f>(G22-D22)</f>
        <v>75</v>
      </c>
      <c r="I22" s="41">
        <v>28167</v>
      </c>
      <c r="K22" s="72">
        <f t="shared" si="0"/>
        <v>36</v>
      </c>
    </row>
    <row r="23" spans="1:11">
      <c r="A23" s="40" t="s">
        <v>105</v>
      </c>
      <c r="B23" s="53" t="s">
        <v>42</v>
      </c>
      <c r="C23" s="54">
        <v>10</v>
      </c>
      <c r="D23" s="55">
        <v>10</v>
      </c>
      <c r="E23" s="54">
        <v>38</v>
      </c>
      <c r="F23" s="54">
        <v>47</v>
      </c>
      <c r="G23" s="34">
        <f>SUM(E23+F23)</f>
        <v>85</v>
      </c>
      <c r="H23" s="95">
        <f>(G23-D23)</f>
        <v>75</v>
      </c>
      <c r="I23" s="41">
        <v>24434</v>
      </c>
      <c r="K23" s="72">
        <f t="shared" si="0"/>
        <v>42</v>
      </c>
    </row>
    <row r="24" spans="1:11">
      <c r="A24" s="40" t="s">
        <v>111</v>
      </c>
      <c r="B24" s="53" t="s">
        <v>49</v>
      </c>
      <c r="C24" s="54">
        <v>10.9</v>
      </c>
      <c r="D24" s="55">
        <v>11</v>
      </c>
      <c r="E24" s="54">
        <v>44</v>
      </c>
      <c r="F24" s="54">
        <v>44</v>
      </c>
      <c r="G24" s="34">
        <f>SUM(E24+F24)</f>
        <v>88</v>
      </c>
      <c r="H24" s="95">
        <f>(G24-D24)</f>
        <v>77</v>
      </c>
      <c r="I24" s="41">
        <v>24141</v>
      </c>
      <c r="K24" s="72">
        <f t="shared" si="0"/>
        <v>38.5</v>
      </c>
    </row>
    <row r="25" spans="1:11">
      <c r="A25" s="40" t="s">
        <v>120</v>
      </c>
      <c r="B25" s="53" t="s">
        <v>42</v>
      </c>
      <c r="C25" s="54">
        <v>13.6</v>
      </c>
      <c r="D25" s="55">
        <v>14</v>
      </c>
      <c r="E25" s="54">
        <v>42</v>
      </c>
      <c r="F25" s="54">
        <v>49</v>
      </c>
      <c r="G25" s="34">
        <f>SUM(E25+F25)</f>
        <v>91</v>
      </c>
      <c r="H25" s="95">
        <f>(G25-D25)</f>
        <v>77</v>
      </c>
      <c r="I25" s="41">
        <v>31464</v>
      </c>
      <c r="K25" s="72">
        <f t="shared" si="0"/>
        <v>42</v>
      </c>
    </row>
    <row r="26" spans="1:11">
      <c r="A26" s="40" t="s">
        <v>113</v>
      </c>
      <c r="B26" s="53" t="s">
        <v>82</v>
      </c>
      <c r="C26" s="54">
        <v>11.8</v>
      </c>
      <c r="D26" s="55">
        <v>12</v>
      </c>
      <c r="E26" s="54">
        <v>50</v>
      </c>
      <c r="F26" s="54">
        <v>40</v>
      </c>
      <c r="G26" s="34">
        <f>SUM(E26+F26)</f>
        <v>90</v>
      </c>
      <c r="H26" s="95">
        <f>(G26-D26)</f>
        <v>78</v>
      </c>
      <c r="I26" s="41">
        <v>28034</v>
      </c>
      <c r="K26" s="72">
        <f t="shared" si="0"/>
        <v>34</v>
      </c>
    </row>
    <row r="27" spans="1:11">
      <c r="A27" s="40" t="s">
        <v>107</v>
      </c>
      <c r="B27" s="53" t="s">
        <v>108</v>
      </c>
      <c r="C27" s="54">
        <v>10.4</v>
      </c>
      <c r="D27" s="55">
        <v>10</v>
      </c>
      <c r="E27" s="54">
        <v>47</v>
      </c>
      <c r="F27" s="54">
        <v>44</v>
      </c>
      <c r="G27" s="34">
        <f>SUM(E27+F27)</f>
        <v>91</v>
      </c>
      <c r="H27" s="95">
        <f>(G27-D27)</f>
        <v>81</v>
      </c>
      <c r="I27" s="41">
        <v>27613</v>
      </c>
      <c r="K27" s="72">
        <f t="shared" si="0"/>
        <v>39</v>
      </c>
    </row>
    <row r="28" spans="1:11">
      <c r="A28" s="40" t="s">
        <v>123</v>
      </c>
      <c r="B28" s="53" t="s">
        <v>49</v>
      </c>
      <c r="C28" s="54">
        <v>13.9</v>
      </c>
      <c r="D28" s="55">
        <v>14</v>
      </c>
      <c r="E28" s="54">
        <v>48</v>
      </c>
      <c r="F28" s="54">
        <v>47</v>
      </c>
      <c r="G28" s="34">
        <f>SUM(E28+F28)</f>
        <v>95</v>
      </c>
      <c r="H28" s="95">
        <f>(G28-D28)</f>
        <v>81</v>
      </c>
      <c r="I28" s="41">
        <v>29571</v>
      </c>
      <c r="K28" s="72">
        <f t="shared" si="0"/>
        <v>40</v>
      </c>
    </row>
    <row r="29" spans="1:11">
      <c r="A29" s="40" t="s">
        <v>128</v>
      </c>
      <c r="B29" s="53" t="s">
        <v>44</v>
      </c>
      <c r="C29" s="54">
        <v>15.8</v>
      </c>
      <c r="D29" s="55">
        <v>16</v>
      </c>
      <c r="E29" s="54">
        <v>47</v>
      </c>
      <c r="F29" s="54">
        <v>50</v>
      </c>
      <c r="G29" s="34">
        <f>SUM(E29+F29)</f>
        <v>97</v>
      </c>
      <c r="H29" s="95">
        <f>(G29-D29)</f>
        <v>81</v>
      </c>
      <c r="I29" s="41">
        <v>25161</v>
      </c>
      <c r="K29" s="72">
        <f t="shared" si="0"/>
        <v>42</v>
      </c>
    </row>
    <row r="30" spans="1:11" ht="19.5">
      <c r="A30" s="89" t="s">
        <v>118</v>
      </c>
      <c r="B30" s="53" t="s">
        <v>59</v>
      </c>
      <c r="C30" s="54">
        <v>12.6</v>
      </c>
      <c r="D30" s="90" t="s">
        <v>9</v>
      </c>
      <c r="E30" s="91" t="s">
        <v>9</v>
      </c>
      <c r="F30" s="91" t="s">
        <v>9</v>
      </c>
      <c r="G30" s="33" t="s">
        <v>9</v>
      </c>
      <c r="H30" s="96" t="s">
        <v>9</v>
      </c>
      <c r="I30" s="41">
        <v>27724</v>
      </c>
    </row>
    <row r="31" spans="1:11" ht="19.5">
      <c r="A31" s="89" t="s">
        <v>109</v>
      </c>
      <c r="B31" s="53" t="s">
        <v>47</v>
      </c>
      <c r="C31" s="54">
        <v>10.4</v>
      </c>
      <c r="D31" s="90" t="s">
        <v>9</v>
      </c>
      <c r="E31" s="91" t="s">
        <v>9</v>
      </c>
      <c r="F31" s="91" t="s">
        <v>9</v>
      </c>
      <c r="G31" s="33" t="s">
        <v>9</v>
      </c>
      <c r="H31" s="96" t="s">
        <v>9</v>
      </c>
      <c r="I31" s="41">
        <v>25118</v>
      </c>
    </row>
    <row r="32" spans="1:11">
      <c r="A32" s="40" t="s">
        <v>104</v>
      </c>
      <c r="B32" s="53" t="s">
        <v>59</v>
      </c>
      <c r="C32" s="54">
        <v>10</v>
      </c>
      <c r="D32" s="55">
        <v>10</v>
      </c>
      <c r="E32" s="54" t="s">
        <v>198</v>
      </c>
      <c r="F32" s="54" t="s">
        <v>199</v>
      </c>
      <c r="G32" s="33" t="s">
        <v>9</v>
      </c>
      <c r="H32" s="96" t="s">
        <v>9</v>
      </c>
      <c r="I32" s="41">
        <v>19762</v>
      </c>
    </row>
    <row r="33" spans="1:9">
      <c r="A33" s="40" t="s">
        <v>129</v>
      </c>
      <c r="B33" s="53" t="s">
        <v>42</v>
      </c>
      <c r="C33" s="54">
        <v>15.8</v>
      </c>
      <c r="D33" s="55" t="s">
        <v>5</v>
      </c>
      <c r="E33" s="54" t="s">
        <v>199</v>
      </c>
      <c r="F33" s="54" t="s">
        <v>200</v>
      </c>
      <c r="G33" s="33" t="s">
        <v>9</v>
      </c>
      <c r="H33" s="96" t="s">
        <v>9</v>
      </c>
      <c r="I33" s="41">
        <v>21614</v>
      </c>
    </row>
    <row r="34" spans="1:9">
      <c r="A34" s="40" t="s">
        <v>126</v>
      </c>
      <c r="B34" s="53" t="s">
        <v>59</v>
      </c>
      <c r="C34" s="54">
        <v>15.5</v>
      </c>
      <c r="D34" s="55" t="s">
        <v>5</v>
      </c>
      <c r="E34" s="54" t="s">
        <v>199</v>
      </c>
      <c r="F34" s="54" t="s">
        <v>200</v>
      </c>
      <c r="G34" s="33" t="s">
        <v>9</v>
      </c>
      <c r="H34" s="96" t="s">
        <v>9</v>
      </c>
      <c r="I34" s="41">
        <v>29009</v>
      </c>
    </row>
    <row r="35" spans="1:9">
      <c r="A35" s="40" t="s">
        <v>121</v>
      </c>
      <c r="B35" s="53" t="s">
        <v>44</v>
      </c>
      <c r="C35" s="54">
        <v>13.7</v>
      </c>
      <c r="D35" s="55" t="s">
        <v>5</v>
      </c>
      <c r="E35" s="54" t="s">
        <v>199</v>
      </c>
      <c r="F35" s="54" t="s">
        <v>200</v>
      </c>
      <c r="G35" s="33" t="s">
        <v>9</v>
      </c>
      <c r="H35" s="96" t="s">
        <v>9</v>
      </c>
      <c r="I35" s="41">
        <v>20847</v>
      </c>
    </row>
    <row r="36" spans="1:9">
      <c r="A36" s="40" t="s">
        <v>116</v>
      </c>
      <c r="B36" s="53" t="s">
        <v>40</v>
      </c>
      <c r="C36" s="54">
        <v>12.1</v>
      </c>
      <c r="D36" s="55" t="s">
        <v>5</v>
      </c>
      <c r="E36" s="54" t="s">
        <v>199</v>
      </c>
      <c r="F36" s="54" t="s">
        <v>200</v>
      </c>
      <c r="G36" s="33" t="s">
        <v>9</v>
      </c>
      <c r="H36" s="96" t="s">
        <v>9</v>
      </c>
      <c r="I36" s="41">
        <v>30885</v>
      </c>
    </row>
    <row r="37" spans="1:9" ht="19.5" thickBot="1">
      <c r="A37" s="97" t="s">
        <v>127</v>
      </c>
      <c r="B37" s="98" t="s">
        <v>42</v>
      </c>
      <c r="C37" s="99">
        <v>15.7</v>
      </c>
      <c r="D37" s="100" t="s">
        <v>5</v>
      </c>
      <c r="E37" s="99" t="s">
        <v>199</v>
      </c>
      <c r="F37" s="99" t="s">
        <v>200</v>
      </c>
      <c r="G37" s="101" t="s">
        <v>9</v>
      </c>
      <c r="H37" s="102" t="s">
        <v>9</v>
      </c>
      <c r="I37" s="41">
        <v>24729</v>
      </c>
    </row>
  </sheetData>
  <sortState ref="A13:I37">
    <sortCondition ref="H13:H37"/>
    <sortCondition ref="F13:F37"/>
    <sortCondition ref="E13:E37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25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25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25">
      <c r="D3" s="1"/>
      <c r="E3" s="1"/>
      <c r="F3" s="1"/>
      <c r="G3" s="1"/>
      <c r="H3" s="1"/>
      <c r="I3" s="1"/>
    </row>
    <row r="4" spans="1:25" ht="25.5">
      <c r="A4" s="111" t="str">
        <f>'CAB Hasta 9,9'!A4:H4</f>
        <v>NECOCHEA</v>
      </c>
      <c r="B4" s="111"/>
      <c r="C4" s="111"/>
      <c r="D4" s="111"/>
      <c r="E4" s="111"/>
      <c r="F4" s="111"/>
      <c r="G4" s="111"/>
      <c r="H4" s="111"/>
      <c r="I4" s="1"/>
    </row>
    <row r="5" spans="1:25" ht="25.5">
      <c r="A5" s="111" t="str">
        <f>'CAB Hasta 9,9'!A5:H5</f>
        <v>GOLF CLUB</v>
      </c>
      <c r="B5" s="111"/>
      <c r="C5" s="111"/>
      <c r="D5" s="111"/>
      <c r="E5" s="111"/>
      <c r="F5" s="111"/>
      <c r="G5" s="111"/>
      <c r="H5" s="111"/>
      <c r="I5" s="1"/>
    </row>
    <row r="6" spans="1:25" ht="26.25">
      <c r="A6" s="116" t="str">
        <f>'CAB Hasta 9,9'!A6:H6</f>
        <v>4° FECHA DEL RANKING DE MAYORES</v>
      </c>
      <c r="B6" s="116"/>
      <c r="C6" s="116"/>
      <c r="D6" s="116"/>
      <c r="E6" s="116"/>
      <c r="F6" s="116"/>
      <c r="G6" s="116"/>
      <c r="H6" s="116"/>
      <c r="I6" s="1"/>
    </row>
    <row r="7" spans="1:25" ht="20.25">
      <c r="A7" s="6"/>
      <c r="B7" s="6"/>
      <c r="C7" s="6"/>
      <c r="D7" s="6"/>
      <c r="E7" s="6"/>
      <c r="F7" s="6"/>
      <c r="G7" s="6"/>
      <c r="H7" s="6"/>
      <c r="I7" s="1"/>
    </row>
    <row r="8" spans="1:25" ht="19.5">
      <c r="A8" s="113" t="str">
        <f>'CAB Hasta 9,9'!A8:H8</f>
        <v>DOS VUELTAS DE 9 HOYOS MEDAL PLAY</v>
      </c>
      <c r="B8" s="113"/>
      <c r="C8" s="113"/>
      <c r="D8" s="113"/>
      <c r="E8" s="113"/>
      <c r="F8" s="113"/>
      <c r="G8" s="113"/>
      <c r="H8" s="113"/>
      <c r="I8" s="1"/>
    </row>
    <row r="9" spans="1:25" ht="19.5">
      <c r="A9" s="114" t="s">
        <v>37</v>
      </c>
      <c r="B9" s="114"/>
      <c r="C9" s="114"/>
      <c r="D9" s="114"/>
      <c r="E9" s="114"/>
      <c r="F9" s="114"/>
      <c r="G9" s="114"/>
      <c r="H9" s="114"/>
      <c r="I9" s="1"/>
    </row>
    <row r="10" spans="1:25" ht="20.25" thickBot="1">
      <c r="A10" s="30"/>
      <c r="B10" s="30"/>
      <c r="C10" s="47"/>
      <c r="D10" s="30"/>
      <c r="E10" s="30"/>
      <c r="F10" s="30"/>
      <c r="G10" s="30"/>
      <c r="H10" s="30"/>
      <c r="I10" s="1"/>
    </row>
    <row r="11" spans="1:25" ht="20.25" thickBot="1">
      <c r="A11" s="107" t="s">
        <v>19</v>
      </c>
      <c r="B11" s="108"/>
      <c r="C11" s="108"/>
      <c r="D11" s="108"/>
      <c r="E11" s="108"/>
      <c r="F11" s="108"/>
      <c r="G11" s="108"/>
      <c r="H11" s="109"/>
      <c r="I11" s="1"/>
      <c r="K11" s="71" t="s">
        <v>31</v>
      </c>
      <c r="L11" s="71" t="s">
        <v>31</v>
      </c>
      <c r="M11" s="71" t="s">
        <v>31</v>
      </c>
    </row>
    <row r="12" spans="1:25" s="3" customFormat="1" ht="20.25" thickBot="1">
      <c r="A12" s="28" t="s">
        <v>0</v>
      </c>
      <c r="B12" s="29" t="s">
        <v>8</v>
      </c>
      <c r="C12" s="5" t="s">
        <v>16</v>
      </c>
      <c r="D12" s="28" t="s">
        <v>1</v>
      </c>
      <c r="E12" s="28" t="s">
        <v>2</v>
      </c>
      <c r="F12" s="28" t="s">
        <v>3</v>
      </c>
      <c r="G12" s="28" t="s">
        <v>4</v>
      </c>
      <c r="H12" s="28" t="s">
        <v>5</v>
      </c>
      <c r="I12" s="70" t="s">
        <v>30</v>
      </c>
      <c r="J12" s="69"/>
      <c r="K12" s="71" t="s">
        <v>212</v>
      </c>
      <c r="L12" s="71" t="s">
        <v>213</v>
      </c>
      <c r="M12" s="71" t="s">
        <v>214</v>
      </c>
    </row>
    <row r="13" spans="1:25" ht="19.5">
      <c r="A13" s="40" t="s">
        <v>143</v>
      </c>
      <c r="B13" s="53" t="s">
        <v>59</v>
      </c>
      <c r="C13" s="54">
        <v>20</v>
      </c>
      <c r="D13" s="55">
        <v>21</v>
      </c>
      <c r="E13" s="54">
        <v>47</v>
      </c>
      <c r="F13" s="54">
        <v>46</v>
      </c>
      <c r="G13" s="34">
        <f>SUM(E13+F13)</f>
        <v>93</v>
      </c>
      <c r="H13" s="139">
        <f>(G13-D13)</f>
        <v>72</v>
      </c>
      <c r="I13" s="41">
        <v>24030</v>
      </c>
      <c r="J13" s="61" t="s">
        <v>21</v>
      </c>
      <c r="K13" s="73">
        <f t="shared" ref="K13:K39" si="0">(F13-D13*0.5)</f>
        <v>35.5</v>
      </c>
      <c r="L13" s="73">
        <v>21.07</v>
      </c>
      <c r="M13" s="72">
        <v>10.5014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</row>
    <row r="14" spans="1:25" ht="19.5">
      <c r="A14" s="40" t="s">
        <v>135</v>
      </c>
      <c r="B14" s="53" t="s">
        <v>47</v>
      </c>
      <c r="C14" s="54">
        <v>18.2</v>
      </c>
      <c r="D14" s="55">
        <v>19</v>
      </c>
      <c r="E14" s="54">
        <v>46</v>
      </c>
      <c r="F14" s="54">
        <v>45</v>
      </c>
      <c r="G14" s="34">
        <f>SUM(E14+F14)</f>
        <v>91</v>
      </c>
      <c r="H14" s="139">
        <f>(G14-D14)</f>
        <v>72</v>
      </c>
      <c r="I14" s="41">
        <v>20406</v>
      </c>
      <c r="J14" s="61" t="s">
        <v>22</v>
      </c>
      <c r="K14" s="73">
        <f t="shared" si="0"/>
        <v>35.5</v>
      </c>
      <c r="L14" s="72">
        <v>26.73</v>
      </c>
      <c r="M14" s="72">
        <v>13.8346</v>
      </c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</row>
    <row r="15" spans="1:25">
      <c r="A15" s="40" t="s">
        <v>130</v>
      </c>
      <c r="B15" s="53" t="s">
        <v>47</v>
      </c>
      <c r="C15" s="54">
        <v>17</v>
      </c>
      <c r="D15" s="55">
        <v>18</v>
      </c>
      <c r="E15" s="54">
        <v>47</v>
      </c>
      <c r="F15" s="54">
        <v>44</v>
      </c>
      <c r="G15" s="34">
        <f>SUM(E15+F15)</f>
        <v>91</v>
      </c>
      <c r="H15" s="56">
        <f>(G15-D15)</f>
        <v>73</v>
      </c>
      <c r="I15" s="41">
        <v>20070</v>
      </c>
      <c r="K15" s="72">
        <f t="shared" si="0"/>
        <v>35</v>
      </c>
    </row>
    <row r="16" spans="1:25">
      <c r="A16" s="40" t="s">
        <v>145</v>
      </c>
      <c r="B16" s="53" t="s">
        <v>108</v>
      </c>
      <c r="C16" s="54">
        <v>20.399999999999999</v>
      </c>
      <c r="D16" s="55">
        <v>21</v>
      </c>
      <c r="E16" s="54">
        <v>46</v>
      </c>
      <c r="F16" s="54">
        <v>48</v>
      </c>
      <c r="G16" s="34">
        <f>SUM(E16+F16)</f>
        <v>94</v>
      </c>
      <c r="H16" s="56">
        <f>(G16-D16)</f>
        <v>73</v>
      </c>
      <c r="I16" s="41">
        <v>28319</v>
      </c>
      <c r="K16" s="72">
        <f t="shared" si="0"/>
        <v>37.5</v>
      </c>
    </row>
    <row r="17" spans="1:11">
      <c r="A17" s="40" t="s">
        <v>144</v>
      </c>
      <c r="B17" s="53" t="s">
        <v>59</v>
      </c>
      <c r="C17" s="54">
        <v>20.3</v>
      </c>
      <c r="D17" s="55">
        <v>21</v>
      </c>
      <c r="E17" s="54">
        <v>49</v>
      </c>
      <c r="F17" s="54">
        <v>46</v>
      </c>
      <c r="G17" s="34">
        <f>SUM(E17+F17)</f>
        <v>95</v>
      </c>
      <c r="H17" s="56">
        <f>(G17-D17)</f>
        <v>74</v>
      </c>
      <c r="I17" s="41">
        <v>18816</v>
      </c>
      <c r="K17" s="72">
        <f t="shared" si="0"/>
        <v>35.5</v>
      </c>
    </row>
    <row r="18" spans="1:11">
      <c r="A18" s="40" t="s">
        <v>141</v>
      </c>
      <c r="B18" s="53" t="s">
        <v>142</v>
      </c>
      <c r="C18" s="54">
        <v>20</v>
      </c>
      <c r="D18" s="55">
        <v>21</v>
      </c>
      <c r="E18" s="54">
        <v>50</v>
      </c>
      <c r="F18" s="54">
        <v>46</v>
      </c>
      <c r="G18" s="34">
        <f>SUM(E18+F18)</f>
        <v>96</v>
      </c>
      <c r="H18" s="56">
        <f>(G18-D18)</f>
        <v>75</v>
      </c>
      <c r="I18" s="41">
        <v>27510</v>
      </c>
      <c r="K18" s="72">
        <f t="shared" si="0"/>
        <v>35.5</v>
      </c>
    </row>
    <row r="19" spans="1:11">
      <c r="A19" s="40" t="s">
        <v>152</v>
      </c>
      <c r="B19" s="53" t="s">
        <v>47</v>
      </c>
      <c r="C19" s="54">
        <v>22.8</v>
      </c>
      <c r="D19" s="55">
        <v>24</v>
      </c>
      <c r="E19" s="54">
        <v>53</v>
      </c>
      <c r="F19" s="54">
        <v>46</v>
      </c>
      <c r="G19" s="34">
        <f>SUM(E19+F19)</f>
        <v>99</v>
      </c>
      <c r="H19" s="56">
        <f>(G19-D19)</f>
        <v>75</v>
      </c>
      <c r="I19" s="41">
        <v>23880</v>
      </c>
      <c r="K19" s="72">
        <f t="shared" si="0"/>
        <v>34</v>
      </c>
    </row>
    <row r="20" spans="1:11">
      <c r="A20" s="40" t="s">
        <v>138</v>
      </c>
      <c r="B20" s="53" t="s">
        <v>108</v>
      </c>
      <c r="C20" s="54">
        <v>18.8</v>
      </c>
      <c r="D20" s="55">
        <v>20</v>
      </c>
      <c r="E20" s="54">
        <v>46</v>
      </c>
      <c r="F20" s="54">
        <v>50</v>
      </c>
      <c r="G20" s="34">
        <f>SUM(E20+F20)</f>
        <v>96</v>
      </c>
      <c r="H20" s="56">
        <f>(G20-D20)</f>
        <v>76</v>
      </c>
      <c r="I20" s="41">
        <v>20383</v>
      </c>
      <c r="K20" s="72">
        <f t="shared" si="0"/>
        <v>40</v>
      </c>
    </row>
    <row r="21" spans="1:11">
      <c r="A21" s="40" t="s">
        <v>150</v>
      </c>
      <c r="B21" s="53" t="s">
        <v>47</v>
      </c>
      <c r="C21" s="54">
        <v>21.9</v>
      </c>
      <c r="D21" s="55">
        <v>23</v>
      </c>
      <c r="E21" s="54">
        <v>55</v>
      </c>
      <c r="F21" s="54">
        <v>46</v>
      </c>
      <c r="G21" s="34">
        <f>SUM(E21+F21)</f>
        <v>101</v>
      </c>
      <c r="H21" s="56">
        <f>(G21-D21)</f>
        <v>78</v>
      </c>
      <c r="I21" s="41">
        <v>23297</v>
      </c>
      <c r="K21" s="72">
        <f t="shared" si="0"/>
        <v>34.5</v>
      </c>
    </row>
    <row r="22" spans="1:11">
      <c r="A22" s="40" t="s">
        <v>136</v>
      </c>
      <c r="B22" s="53" t="s">
        <v>47</v>
      </c>
      <c r="C22" s="54">
        <v>18.399999999999999</v>
      </c>
      <c r="D22" s="55">
        <v>19</v>
      </c>
      <c r="E22" s="54">
        <v>52</v>
      </c>
      <c r="F22" s="54">
        <v>46</v>
      </c>
      <c r="G22" s="34">
        <f>SUM(E22+F22)</f>
        <v>98</v>
      </c>
      <c r="H22" s="56">
        <f>(G22-D22)</f>
        <v>79</v>
      </c>
      <c r="I22" s="41">
        <v>23552</v>
      </c>
      <c r="K22" s="72">
        <f t="shared" si="0"/>
        <v>36.5</v>
      </c>
    </row>
    <row r="23" spans="1:11">
      <c r="A23" s="40" t="s">
        <v>139</v>
      </c>
      <c r="B23" s="53" t="s">
        <v>59</v>
      </c>
      <c r="C23" s="54">
        <v>19.3</v>
      </c>
      <c r="D23" s="55">
        <v>20</v>
      </c>
      <c r="E23" s="54">
        <v>48</v>
      </c>
      <c r="F23" s="54">
        <v>51</v>
      </c>
      <c r="G23" s="34">
        <f>SUM(E23+F23)</f>
        <v>99</v>
      </c>
      <c r="H23" s="56">
        <f>(G23-D23)</f>
        <v>79</v>
      </c>
      <c r="I23" s="41">
        <v>26075</v>
      </c>
      <c r="K23" s="72">
        <f t="shared" si="0"/>
        <v>41</v>
      </c>
    </row>
    <row r="24" spans="1:11">
      <c r="A24" s="40" t="s">
        <v>148</v>
      </c>
      <c r="B24" s="53" t="s">
        <v>108</v>
      </c>
      <c r="C24" s="54">
        <v>21.4</v>
      </c>
      <c r="D24" s="55">
        <v>23</v>
      </c>
      <c r="E24" s="54">
        <v>57</v>
      </c>
      <c r="F24" s="54">
        <v>46</v>
      </c>
      <c r="G24" s="34">
        <f>SUM(E24+F24)</f>
        <v>103</v>
      </c>
      <c r="H24" s="56">
        <f>(G24-D24)</f>
        <v>80</v>
      </c>
      <c r="I24" s="41">
        <v>19578</v>
      </c>
      <c r="K24" s="72">
        <f t="shared" si="0"/>
        <v>34.5</v>
      </c>
    </row>
    <row r="25" spans="1:11">
      <c r="A25" s="40" t="s">
        <v>140</v>
      </c>
      <c r="B25" s="53" t="s">
        <v>47</v>
      </c>
      <c r="C25" s="54">
        <v>19.899999999999999</v>
      </c>
      <c r="D25" s="55">
        <v>21</v>
      </c>
      <c r="E25" s="54">
        <v>56</v>
      </c>
      <c r="F25" s="54">
        <v>46</v>
      </c>
      <c r="G25" s="34">
        <f>SUM(E25+F25)</f>
        <v>102</v>
      </c>
      <c r="H25" s="56">
        <f>(G25-D25)</f>
        <v>81</v>
      </c>
      <c r="I25" s="41">
        <v>22432</v>
      </c>
      <c r="K25" s="72">
        <f t="shared" si="0"/>
        <v>35.5</v>
      </c>
    </row>
    <row r="26" spans="1:11">
      <c r="A26" s="40" t="s">
        <v>157</v>
      </c>
      <c r="B26" s="53" t="s">
        <v>47</v>
      </c>
      <c r="C26" s="54">
        <v>24.2</v>
      </c>
      <c r="D26" s="55">
        <v>26</v>
      </c>
      <c r="E26" s="54">
        <v>54</v>
      </c>
      <c r="F26" s="54">
        <v>53</v>
      </c>
      <c r="G26" s="34">
        <f>SUM(E26+F26)</f>
        <v>107</v>
      </c>
      <c r="H26" s="56">
        <f>(G26-D26)</f>
        <v>81</v>
      </c>
      <c r="I26" s="41">
        <v>21119</v>
      </c>
      <c r="K26" s="72">
        <f t="shared" si="0"/>
        <v>40</v>
      </c>
    </row>
    <row r="27" spans="1:11">
      <c r="A27" s="40" t="s">
        <v>215</v>
      </c>
      <c r="B27" s="53" t="s">
        <v>42</v>
      </c>
      <c r="C27" s="54">
        <v>17.899999999999999</v>
      </c>
      <c r="D27" s="55">
        <v>19</v>
      </c>
      <c r="E27" s="54">
        <v>52</v>
      </c>
      <c r="F27" s="54">
        <v>49</v>
      </c>
      <c r="G27" s="34">
        <f>SUM(E27+F27)</f>
        <v>101</v>
      </c>
      <c r="H27" s="56">
        <f>(G27-D27)</f>
        <v>82</v>
      </c>
      <c r="I27" s="41">
        <v>23175</v>
      </c>
      <c r="K27" s="72">
        <f t="shared" si="0"/>
        <v>39.5</v>
      </c>
    </row>
    <row r="28" spans="1:11">
      <c r="A28" s="40" t="s">
        <v>153</v>
      </c>
      <c r="B28" s="53" t="s">
        <v>108</v>
      </c>
      <c r="C28" s="54">
        <v>22.9</v>
      </c>
      <c r="D28" s="55">
        <v>24</v>
      </c>
      <c r="E28" s="54">
        <v>57</v>
      </c>
      <c r="F28" s="54">
        <v>51</v>
      </c>
      <c r="G28" s="34">
        <f>SUM(E28+F28)</f>
        <v>108</v>
      </c>
      <c r="H28" s="56">
        <f>(G28-D28)</f>
        <v>84</v>
      </c>
      <c r="I28" s="41">
        <v>28799</v>
      </c>
      <c r="K28" s="72">
        <f t="shared" si="0"/>
        <v>39</v>
      </c>
    </row>
    <row r="29" spans="1:11">
      <c r="A29" s="40" t="s">
        <v>132</v>
      </c>
      <c r="B29" s="53" t="s">
        <v>108</v>
      </c>
      <c r="C29" s="54">
        <v>17.399999999999999</v>
      </c>
      <c r="D29" s="55">
        <v>18</v>
      </c>
      <c r="E29" s="54">
        <v>52</v>
      </c>
      <c r="F29" s="54">
        <v>52</v>
      </c>
      <c r="G29" s="34">
        <f>SUM(E29+F29)</f>
        <v>104</v>
      </c>
      <c r="H29" s="56">
        <f>(G29-D29)</f>
        <v>86</v>
      </c>
      <c r="I29" s="41">
        <v>22573</v>
      </c>
      <c r="K29" s="72">
        <f t="shared" si="0"/>
        <v>43</v>
      </c>
    </row>
    <row r="30" spans="1:11">
      <c r="A30" s="40" t="s">
        <v>156</v>
      </c>
      <c r="B30" s="53" t="s">
        <v>47</v>
      </c>
      <c r="C30" s="54">
        <v>23.6</v>
      </c>
      <c r="D30" s="55">
        <v>25</v>
      </c>
      <c r="E30" s="54">
        <v>60</v>
      </c>
      <c r="F30" s="54">
        <v>54</v>
      </c>
      <c r="G30" s="34">
        <f>SUM(E30+F30)</f>
        <v>114</v>
      </c>
      <c r="H30" s="56">
        <f>(G30-D30)</f>
        <v>89</v>
      </c>
      <c r="I30" s="41">
        <v>27736</v>
      </c>
      <c r="K30" s="72">
        <f t="shared" si="0"/>
        <v>41.5</v>
      </c>
    </row>
    <row r="31" spans="1:11">
      <c r="A31" s="40" t="s">
        <v>147</v>
      </c>
      <c r="B31" s="53" t="s">
        <v>68</v>
      </c>
      <c r="C31" s="54">
        <v>21.2</v>
      </c>
      <c r="D31" s="55">
        <v>22</v>
      </c>
      <c r="E31" s="54">
        <v>65</v>
      </c>
      <c r="F31" s="54">
        <v>54</v>
      </c>
      <c r="G31" s="34">
        <f>SUM(E31+F31)</f>
        <v>119</v>
      </c>
      <c r="H31" s="56">
        <f>(G31-D31)</f>
        <v>97</v>
      </c>
      <c r="I31" s="41">
        <v>26395</v>
      </c>
      <c r="K31" s="72">
        <f t="shared" si="0"/>
        <v>43</v>
      </c>
    </row>
    <row r="32" spans="1:11">
      <c r="A32" s="40" t="s">
        <v>137</v>
      </c>
      <c r="B32" s="53" t="s">
        <v>108</v>
      </c>
      <c r="C32" s="54">
        <v>18.5</v>
      </c>
      <c r="D32" s="55">
        <v>19</v>
      </c>
      <c r="E32" s="54">
        <v>53</v>
      </c>
      <c r="F32" s="54">
        <v>64</v>
      </c>
      <c r="G32" s="34">
        <f>SUM(E32+F32)</f>
        <v>117</v>
      </c>
      <c r="H32" s="56">
        <f>(G32-D32)</f>
        <v>98</v>
      </c>
      <c r="I32" s="41">
        <v>23449</v>
      </c>
      <c r="K32" s="72">
        <f t="shared" si="0"/>
        <v>54.5</v>
      </c>
    </row>
    <row r="33" spans="1:11">
      <c r="A33" s="40" t="s">
        <v>131</v>
      </c>
      <c r="B33" s="53" t="s">
        <v>59</v>
      </c>
      <c r="C33" s="54">
        <v>17.3</v>
      </c>
      <c r="D33" s="55" t="s">
        <v>5</v>
      </c>
      <c r="E33" s="54" t="s">
        <v>199</v>
      </c>
      <c r="F33" s="54" t="s">
        <v>200</v>
      </c>
      <c r="G33" s="33" t="s">
        <v>9</v>
      </c>
      <c r="H33" s="104" t="s">
        <v>9</v>
      </c>
      <c r="I33" s="41">
        <v>19321</v>
      </c>
      <c r="K33" s="72" t="e">
        <f t="shared" si="0"/>
        <v>#VALUE!</v>
      </c>
    </row>
    <row r="34" spans="1:11">
      <c r="A34" s="40" t="s">
        <v>133</v>
      </c>
      <c r="B34" s="53" t="s">
        <v>44</v>
      </c>
      <c r="C34" s="54">
        <v>17.7</v>
      </c>
      <c r="D34" s="55" t="s">
        <v>5</v>
      </c>
      <c r="E34" s="54" t="s">
        <v>199</v>
      </c>
      <c r="F34" s="54" t="s">
        <v>200</v>
      </c>
      <c r="G34" s="33" t="s">
        <v>9</v>
      </c>
      <c r="H34" s="104" t="s">
        <v>9</v>
      </c>
      <c r="I34" s="41">
        <v>22254</v>
      </c>
      <c r="K34" s="72" t="e">
        <f t="shared" si="0"/>
        <v>#VALUE!</v>
      </c>
    </row>
    <row r="35" spans="1:11">
      <c r="A35" s="40" t="s">
        <v>134</v>
      </c>
      <c r="B35" s="53" t="s">
        <v>108</v>
      </c>
      <c r="C35" s="54">
        <v>17.899999999999999</v>
      </c>
      <c r="D35" s="55" t="s">
        <v>5</v>
      </c>
      <c r="E35" s="54" t="s">
        <v>199</v>
      </c>
      <c r="F35" s="54" t="s">
        <v>200</v>
      </c>
      <c r="G35" s="33" t="s">
        <v>9</v>
      </c>
      <c r="H35" s="104" t="s">
        <v>9</v>
      </c>
      <c r="I35" s="41">
        <v>25110</v>
      </c>
      <c r="K35" s="72" t="e">
        <f t="shared" si="0"/>
        <v>#VALUE!</v>
      </c>
    </row>
    <row r="36" spans="1:11">
      <c r="A36" s="40" t="s">
        <v>146</v>
      </c>
      <c r="B36" s="53" t="s">
        <v>47</v>
      </c>
      <c r="C36" s="54">
        <v>20.7</v>
      </c>
      <c r="D36" s="55" t="s">
        <v>5</v>
      </c>
      <c r="E36" s="54" t="s">
        <v>199</v>
      </c>
      <c r="F36" s="54" t="s">
        <v>200</v>
      </c>
      <c r="G36" s="33" t="s">
        <v>9</v>
      </c>
      <c r="H36" s="104" t="s">
        <v>9</v>
      </c>
      <c r="I36" s="41">
        <v>23907</v>
      </c>
      <c r="K36" s="72" t="e">
        <f t="shared" si="0"/>
        <v>#VALUE!</v>
      </c>
    </row>
    <row r="37" spans="1:11">
      <c r="A37" s="40" t="s">
        <v>149</v>
      </c>
      <c r="B37" s="53" t="s">
        <v>47</v>
      </c>
      <c r="C37" s="54">
        <v>21.4</v>
      </c>
      <c r="D37" s="55" t="s">
        <v>5</v>
      </c>
      <c r="E37" s="54" t="s">
        <v>199</v>
      </c>
      <c r="F37" s="54" t="s">
        <v>200</v>
      </c>
      <c r="G37" s="33" t="s">
        <v>9</v>
      </c>
      <c r="H37" s="104" t="s">
        <v>9</v>
      </c>
      <c r="I37" s="41">
        <v>22617</v>
      </c>
      <c r="K37" s="72" t="e">
        <f t="shared" si="0"/>
        <v>#VALUE!</v>
      </c>
    </row>
    <row r="38" spans="1:11">
      <c r="A38" s="40" t="s">
        <v>151</v>
      </c>
      <c r="B38" s="53" t="s">
        <v>47</v>
      </c>
      <c r="C38" s="54">
        <v>22.3</v>
      </c>
      <c r="D38" s="55" t="s">
        <v>5</v>
      </c>
      <c r="E38" s="54" t="s">
        <v>199</v>
      </c>
      <c r="F38" s="54" t="s">
        <v>200</v>
      </c>
      <c r="G38" s="33" t="s">
        <v>9</v>
      </c>
      <c r="H38" s="104" t="s">
        <v>9</v>
      </c>
      <c r="I38" s="41">
        <v>17406</v>
      </c>
      <c r="K38" s="72" t="e">
        <f t="shared" si="0"/>
        <v>#VALUE!</v>
      </c>
    </row>
    <row r="39" spans="1:11">
      <c r="A39" s="40" t="s">
        <v>154</v>
      </c>
      <c r="B39" s="53" t="s">
        <v>59</v>
      </c>
      <c r="C39" s="54">
        <v>23.4</v>
      </c>
      <c r="D39" s="55" t="s">
        <v>5</v>
      </c>
      <c r="E39" s="54" t="s">
        <v>199</v>
      </c>
      <c r="F39" s="54" t="s">
        <v>200</v>
      </c>
      <c r="G39" s="33" t="s">
        <v>9</v>
      </c>
      <c r="H39" s="104" t="s">
        <v>9</v>
      </c>
      <c r="I39" s="41">
        <v>28353</v>
      </c>
      <c r="K39" s="72" t="e">
        <f t="shared" si="0"/>
        <v>#VALUE!</v>
      </c>
    </row>
    <row r="40" spans="1:11">
      <c r="A40" s="40" t="s">
        <v>155</v>
      </c>
      <c r="B40" s="53" t="s">
        <v>59</v>
      </c>
      <c r="C40" s="54">
        <v>23.4</v>
      </c>
      <c r="D40" s="55" t="s">
        <v>5</v>
      </c>
      <c r="E40" s="54" t="s">
        <v>199</v>
      </c>
      <c r="F40" s="54" t="s">
        <v>200</v>
      </c>
      <c r="G40" s="33" t="s">
        <v>9</v>
      </c>
      <c r="H40" s="104" t="s">
        <v>9</v>
      </c>
      <c r="I40" s="41">
        <v>20768</v>
      </c>
      <c r="K40" s="72" t="e">
        <f t="shared" ref="K40" si="1">(F40-D40*0.5)</f>
        <v>#VALUE!</v>
      </c>
    </row>
  </sheetData>
  <sortState ref="A13:I40">
    <sortCondition ref="H13:H40"/>
    <sortCondition ref="F13:F40"/>
    <sortCondition ref="E13:E40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5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11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1" t="str">
        <f>'CAB Hasta 9,9'!A4:H4</f>
        <v>NECOCHEA</v>
      </c>
      <c r="B4" s="111"/>
      <c r="C4" s="111"/>
      <c r="D4" s="111"/>
      <c r="E4" s="111"/>
      <c r="F4" s="111"/>
      <c r="G4" s="111"/>
      <c r="H4" s="111"/>
      <c r="I4" s="1"/>
    </row>
    <row r="5" spans="1:11" ht="25.5">
      <c r="A5" s="111" t="str">
        <f>'CAB Hasta 9,9'!A5:H5</f>
        <v>GOLF CLUB</v>
      </c>
      <c r="B5" s="111"/>
      <c r="C5" s="111"/>
      <c r="D5" s="111"/>
      <c r="E5" s="111"/>
      <c r="F5" s="111"/>
      <c r="G5" s="111"/>
      <c r="H5" s="111"/>
      <c r="I5" s="1"/>
    </row>
    <row r="6" spans="1:11" ht="26.25">
      <c r="A6" s="116" t="str">
        <f>'CAB Hasta 9,9'!A6:H6</f>
        <v>4° FECHA DEL RANKING DE MAYORES</v>
      </c>
      <c r="B6" s="116"/>
      <c r="C6" s="116"/>
      <c r="D6" s="116"/>
      <c r="E6" s="116"/>
      <c r="F6" s="116"/>
      <c r="G6" s="116"/>
      <c r="H6" s="116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3" t="str">
        <f>'CAB Hasta 9,9'!A8:H8</f>
        <v>DOS VUELTAS DE 9 HOYOS MEDAL PLAY</v>
      </c>
      <c r="B8" s="113"/>
      <c r="C8" s="113"/>
      <c r="D8" s="113"/>
      <c r="E8" s="113"/>
      <c r="F8" s="113"/>
      <c r="G8" s="113"/>
      <c r="H8" s="113"/>
      <c r="I8" s="1"/>
    </row>
    <row r="9" spans="1:11" ht="19.5">
      <c r="A9" s="114" t="s">
        <v>37</v>
      </c>
      <c r="B9" s="114"/>
      <c r="C9" s="114"/>
      <c r="D9" s="114"/>
      <c r="E9" s="114"/>
      <c r="F9" s="114"/>
      <c r="G9" s="114"/>
      <c r="H9" s="114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7" t="s">
        <v>20</v>
      </c>
      <c r="B11" s="108"/>
      <c r="C11" s="108"/>
      <c r="D11" s="108"/>
      <c r="E11" s="108"/>
      <c r="F11" s="108"/>
      <c r="G11" s="108"/>
      <c r="H11" s="109"/>
      <c r="I11" s="1"/>
    </row>
    <row r="12" spans="1:11" s="57" customFormat="1" ht="20.25" thickBot="1">
      <c r="A12" s="62" t="s">
        <v>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30</v>
      </c>
      <c r="J12" s="69"/>
      <c r="K12" s="71" t="s">
        <v>31</v>
      </c>
    </row>
    <row r="13" spans="1:11" ht="19.5">
      <c r="A13" s="40" t="s">
        <v>209</v>
      </c>
      <c r="B13" s="53" t="s">
        <v>47</v>
      </c>
      <c r="C13" s="54">
        <v>45.7</v>
      </c>
      <c r="D13" s="55">
        <v>49</v>
      </c>
      <c r="E13" s="54">
        <v>59</v>
      </c>
      <c r="F13" s="54">
        <v>55</v>
      </c>
      <c r="G13" s="34">
        <f>SUM(E13+F13)</f>
        <v>114</v>
      </c>
      <c r="H13" s="139">
        <f>(G13-D13)</f>
        <v>65</v>
      </c>
      <c r="I13" s="41">
        <v>25577</v>
      </c>
      <c r="J13" s="61" t="s">
        <v>21</v>
      </c>
      <c r="K13" s="73">
        <f t="shared" ref="K13:K23" si="0">(F13-D13*0.5)</f>
        <v>30.5</v>
      </c>
    </row>
    <row r="14" spans="1:11" ht="19.5">
      <c r="A14" s="40" t="s">
        <v>165</v>
      </c>
      <c r="B14" s="53" t="s">
        <v>59</v>
      </c>
      <c r="C14" s="54">
        <v>32</v>
      </c>
      <c r="D14" s="55">
        <v>34</v>
      </c>
      <c r="E14" s="54">
        <v>50</v>
      </c>
      <c r="F14" s="54">
        <v>49</v>
      </c>
      <c r="G14" s="34">
        <f>SUM(E14+F14)</f>
        <v>99</v>
      </c>
      <c r="H14" s="139">
        <f>(G14-D14)</f>
        <v>65</v>
      </c>
      <c r="I14" s="41">
        <v>25577</v>
      </c>
      <c r="J14" s="61" t="s">
        <v>22</v>
      </c>
      <c r="K14" s="72">
        <f t="shared" si="0"/>
        <v>32</v>
      </c>
    </row>
    <row r="15" spans="1:11">
      <c r="A15" s="40" t="s">
        <v>158</v>
      </c>
      <c r="B15" s="53" t="s">
        <v>42</v>
      </c>
      <c r="C15" s="54">
        <v>26.1</v>
      </c>
      <c r="D15" s="55">
        <v>28</v>
      </c>
      <c r="E15" s="54">
        <v>54</v>
      </c>
      <c r="F15" s="54">
        <v>49</v>
      </c>
      <c r="G15" s="34">
        <f>SUM(E15+F15)</f>
        <v>103</v>
      </c>
      <c r="H15" s="56">
        <f>(G15-D15)</f>
        <v>75</v>
      </c>
      <c r="I15" s="41">
        <v>23376</v>
      </c>
      <c r="K15" s="72">
        <f t="shared" si="0"/>
        <v>35</v>
      </c>
    </row>
    <row r="16" spans="1:11">
      <c r="A16" s="40" t="s">
        <v>162</v>
      </c>
      <c r="B16" s="53" t="s">
        <v>47</v>
      </c>
      <c r="C16" s="54">
        <v>28.3</v>
      </c>
      <c r="D16" s="55">
        <v>30</v>
      </c>
      <c r="E16" s="54">
        <v>52</v>
      </c>
      <c r="F16" s="54">
        <v>53</v>
      </c>
      <c r="G16" s="34">
        <f>SUM(E16+F16)</f>
        <v>105</v>
      </c>
      <c r="H16" s="56">
        <f>(G16-D16)</f>
        <v>75</v>
      </c>
      <c r="I16" s="41">
        <v>25120</v>
      </c>
      <c r="K16" s="72">
        <f t="shared" si="0"/>
        <v>38</v>
      </c>
    </row>
    <row r="17" spans="1:11">
      <c r="A17" s="40" t="s">
        <v>168</v>
      </c>
      <c r="B17" s="53" t="s">
        <v>59</v>
      </c>
      <c r="C17" s="54">
        <v>35</v>
      </c>
      <c r="D17" s="55">
        <v>38</v>
      </c>
      <c r="E17" s="54">
        <v>64</v>
      </c>
      <c r="F17" s="54">
        <v>61</v>
      </c>
      <c r="G17" s="34">
        <f>SUM(E17+F17)</f>
        <v>125</v>
      </c>
      <c r="H17" s="56">
        <f>(G17-D17)</f>
        <v>87</v>
      </c>
      <c r="I17" s="41">
        <v>24362</v>
      </c>
      <c r="K17" s="72">
        <f t="shared" si="0"/>
        <v>42</v>
      </c>
    </row>
    <row r="18" spans="1:11">
      <c r="A18" s="40" t="s">
        <v>161</v>
      </c>
      <c r="B18" s="53" t="s">
        <v>142</v>
      </c>
      <c r="C18" s="54">
        <v>27.4</v>
      </c>
      <c r="D18" s="55">
        <v>29</v>
      </c>
      <c r="E18" s="54">
        <v>63</v>
      </c>
      <c r="F18" s="54">
        <v>54</v>
      </c>
      <c r="G18" s="34">
        <f>SUM(E18+F18)</f>
        <v>117</v>
      </c>
      <c r="H18" s="56">
        <f>(G18-D18)</f>
        <v>88</v>
      </c>
      <c r="I18" s="41">
        <v>23974</v>
      </c>
      <c r="K18" s="72">
        <f t="shared" si="0"/>
        <v>39.5</v>
      </c>
    </row>
    <row r="19" spans="1:11">
      <c r="A19" s="40" t="s">
        <v>163</v>
      </c>
      <c r="B19" s="53" t="s">
        <v>108</v>
      </c>
      <c r="C19" s="54">
        <v>29.6</v>
      </c>
      <c r="D19" s="55">
        <v>32</v>
      </c>
      <c r="E19" s="54">
        <v>57</v>
      </c>
      <c r="F19" s="54">
        <v>63</v>
      </c>
      <c r="G19" s="34">
        <f>SUM(E19+F19)</f>
        <v>120</v>
      </c>
      <c r="H19" s="56">
        <f>(G19-D19)</f>
        <v>88</v>
      </c>
      <c r="I19" s="41">
        <v>22259</v>
      </c>
      <c r="K19" s="72">
        <f t="shared" si="0"/>
        <v>47</v>
      </c>
    </row>
    <row r="20" spans="1:11">
      <c r="A20" s="40" t="s">
        <v>166</v>
      </c>
      <c r="B20" s="53" t="s">
        <v>142</v>
      </c>
      <c r="C20" s="54">
        <v>32.6</v>
      </c>
      <c r="D20" s="55">
        <v>35</v>
      </c>
      <c r="E20" s="54">
        <v>67</v>
      </c>
      <c r="F20" s="54">
        <v>60</v>
      </c>
      <c r="G20" s="34">
        <f>SUM(E20+F20)</f>
        <v>127</v>
      </c>
      <c r="H20" s="56">
        <f>(G20-D20)</f>
        <v>92</v>
      </c>
      <c r="I20" s="41">
        <v>24994</v>
      </c>
      <c r="K20" s="72">
        <f t="shared" si="0"/>
        <v>42.5</v>
      </c>
    </row>
    <row r="21" spans="1:11">
      <c r="A21" s="40" t="s">
        <v>159</v>
      </c>
      <c r="B21" s="53" t="s">
        <v>108</v>
      </c>
      <c r="C21" s="54">
        <v>26.4</v>
      </c>
      <c r="D21" s="55">
        <v>28</v>
      </c>
      <c r="E21" s="54">
        <v>60</v>
      </c>
      <c r="F21" s="54">
        <v>63</v>
      </c>
      <c r="G21" s="34">
        <f>SUM(E21+F21)</f>
        <v>123</v>
      </c>
      <c r="H21" s="56">
        <f>(G21-D21)</f>
        <v>95</v>
      </c>
      <c r="I21" s="41">
        <v>16171</v>
      </c>
      <c r="K21" s="72">
        <f t="shared" si="0"/>
        <v>49</v>
      </c>
    </row>
    <row r="22" spans="1:11" ht="19.5">
      <c r="A22" s="89" t="s">
        <v>169</v>
      </c>
      <c r="B22" s="53" t="s">
        <v>42</v>
      </c>
      <c r="C22" s="54">
        <v>36.4</v>
      </c>
      <c r="D22" s="90" t="s">
        <v>9</v>
      </c>
      <c r="E22" s="91" t="s">
        <v>9</v>
      </c>
      <c r="F22" s="91" t="s">
        <v>9</v>
      </c>
      <c r="G22" s="33" t="s">
        <v>9</v>
      </c>
      <c r="H22" s="104" t="s">
        <v>9</v>
      </c>
      <c r="I22" s="41">
        <v>23459</v>
      </c>
    </row>
    <row r="23" spans="1:11">
      <c r="A23" s="40" t="s">
        <v>160</v>
      </c>
      <c r="B23" s="53" t="s">
        <v>47</v>
      </c>
      <c r="C23" s="54">
        <v>26.7</v>
      </c>
      <c r="D23" s="55" t="s">
        <v>5</v>
      </c>
      <c r="E23" s="54" t="s">
        <v>199</v>
      </c>
      <c r="F23" s="54" t="s">
        <v>200</v>
      </c>
      <c r="G23" s="33" t="s">
        <v>9</v>
      </c>
      <c r="H23" s="104" t="s">
        <v>9</v>
      </c>
      <c r="I23" s="41">
        <v>29036</v>
      </c>
    </row>
    <row r="24" spans="1:11">
      <c r="A24" s="40" t="s">
        <v>164</v>
      </c>
      <c r="B24" s="53" t="s">
        <v>47</v>
      </c>
      <c r="C24" s="54">
        <v>31.1</v>
      </c>
      <c r="D24" s="55" t="s">
        <v>5</v>
      </c>
      <c r="E24" s="54" t="s">
        <v>199</v>
      </c>
      <c r="F24" s="54" t="s">
        <v>200</v>
      </c>
      <c r="G24" s="33" t="s">
        <v>9</v>
      </c>
      <c r="H24" s="104" t="s">
        <v>9</v>
      </c>
      <c r="I24" s="41">
        <v>16709</v>
      </c>
    </row>
    <row r="25" spans="1:11">
      <c r="A25" s="40" t="s">
        <v>167</v>
      </c>
      <c r="B25" s="53" t="s">
        <v>47</v>
      </c>
      <c r="C25" s="54">
        <v>32.6</v>
      </c>
      <c r="D25" s="55" t="s">
        <v>5</v>
      </c>
      <c r="E25" s="54" t="s">
        <v>199</v>
      </c>
      <c r="F25" s="54" t="s">
        <v>200</v>
      </c>
      <c r="G25" s="33" t="s">
        <v>9</v>
      </c>
      <c r="H25" s="104" t="s">
        <v>9</v>
      </c>
      <c r="I25" s="41">
        <v>19105</v>
      </c>
    </row>
  </sheetData>
  <sortState ref="A13:I25">
    <sortCondition ref="H13:H25"/>
    <sortCondition ref="F13:F25"/>
    <sortCondition ref="E13:E25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8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60" bestFit="1" customWidth="1"/>
    <col min="11" max="16384" width="11.42578125" style="1"/>
  </cols>
  <sheetData>
    <row r="1" spans="1:11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11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11">
      <c r="D3" s="1"/>
      <c r="E3" s="1"/>
      <c r="F3" s="1"/>
      <c r="G3" s="1"/>
      <c r="H3" s="1"/>
      <c r="I3" s="1"/>
    </row>
    <row r="4" spans="1:11" ht="25.5">
      <c r="A4" s="111" t="str">
        <f>'CAB Hasta 9,9'!A4:H4</f>
        <v>NECOCHEA</v>
      </c>
      <c r="B4" s="111"/>
      <c r="C4" s="111"/>
      <c r="D4" s="111"/>
      <c r="E4" s="111"/>
      <c r="F4" s="111"/>
      <c r="G4" s="111"/>
      <c r="H4" s="111"/>
      <c r="I4" s="1"/>
    </row>
    <row r="5" spans="1:11" ht="25.5">
      <c r="A5" s="111" t="str">
        <f>'CAB Hasta 9,9'!A5:H5</f>
        <v>GOLF CLUB</v>
      </c>
      <c r="B5" s="111"/>
      <c r="C5" s="111"/>
      <c r="D5" s="111"/>
      <c r="E5" s="111"/>
      <c r="F5" s="111"/>
      <c r="G5" s="111"/>
      <c r="H5" s="111"/>
      <c r="I5" s="1"/>
    </row>
    <row r="6" spans="1:11" ht="26.25">
      <c r="A6" s="116" t="str">
        <f>'CAB Hasta 9,9'!A6:H6</f>
        <v>4° FECHA DEL RANKING DE MAYORES</v>
      </c>
      <c r="B6" s="116"/>
      <c r="C6" s="116"/>
      <c r="D6" s="116"/>
      <c r="E6" s="116"/>
      <c r="F6" s="116"/>
      <c r="G6" s="116"/>
      <c r="H6" s="116"/>
      <c r="I6" s="1"/>
    </row>
    <row r="7" spans="1:11" ht="20.25">
      <c r="A7" s="6"/>
      <c r="B7" s="6"/>
      <c r="C7" s="6"/>
      <c r="D7" s="6"/>
      <c r="E7" s="6"/>
      <c r="F7" s="6"/>
      <c r="G7" s="6"/>
      <c r="H7" s="6"/>
      <c r="I7" s="1"/>
    </row>
    <row r="8" spans="1:11" ht="19.5">
      <c r="A8" s="113" t="str">
        <f>'CAB Hasta 9,9'!A8:H8</f>
        <v>DOS VUELTAS DE 9 HOYOS MEDAL PLAY</v>
      </c>
      <c r="B8" s="113"/>
      <c r="C8" s="113"/>
      <c r="D8" s="113"/>
      <c r="E8" s="113"/>
      <c r="F8" s="113"/>
      <c r="G8" s="113"/>
      <c r="H8" s="113"/>
      <c r="I8" s="1"/>
    </row>
    <row r="9" spans="1:11" ht="19.5">
      <c r="A9" s="114" t="s">
        <v>38</v>
      </c>
      <c r="B9" s="114"/>
      <c r="C9" s="114"/>
      <c r="D9" s="114"/>
      <c r="E9" s="114"/>
      <c r="F9" s="114"/>
      <c r="G9" s="114"/>
      <c r="H9" s="114"/>
      <c r="I9" s="1"/>
    </row>
    <row r="10" spans="1:11" ht="20.25" thickBot="1">
      <c r="A10" s="58"/>
      <c r="B10" s="58"/>
      <c r="C10" s="58"/>
      <c r="D10" s="58"/>
      <c r="E10" s="58"/>
      <c r="F10" s="58"/>
      <c r="G10" s="58"/>
      <c r="H10" s="58"/>
      <c r="I10" s="1"/>
    </row>
    <row r="11" spans="1:11" ht="20.25" thickBot="1">
      <c r="A11" s="107" t="s">
        <v>29</v>
      </c>
      <c r="B11" s="108"/>
      <c r="C11" s="108"/>
      <c r="D11" s="108"/>
      <c r="E11" s="108"/>
      <c r="F11" s="108"/>
      <c r="G11" s="108"/>
      <c r="H11" s="109"/>
      <c r="I11" s="1"/>
    </row>
    <row r="12" spans="1:11" s="57" customFormat="1" ht="20.25" thickBot="1">
      <c r="A12" s="62" t="s">
        <v>10</v>
      </c>
      <c r="B12" s="63" t="s">
        <v>8</v>
      </c>
      <c r="C12" s="64" t="s">
        <v>16</v>
      </c>
      <c r="D12" s="62" t="s">
        <v>1</v>
      </c>
      <c r="E12" s="62" t="s">
        <v>2</v>
      </c>
      <c r="F12" s="62" t="s">
        <v>3</v>
      </c>
      <c r="G12" s="62" t="s">
        <v>4</v>
      </c>
      <c r="H12" s="62" t="s">
        <v>5</v>
      </c>
      <c r="I12" s="70" t="s">
        <v>30</v>
      </c>
      <c r="J12" s="69"/>
      <c r="K12" s="71" t="s">
        <v>31</v>
      </c>
    </row>
    <row r="13" spans="1:11" ht="19.5">
      <c r="A13" s="40" t="s">
        <v>179</v>
      </c>
      <c r="B13" s="53" t="s">
        <v>42</v>
      </c>
      <c r="C13" s="54">
        <v>22.3</v>
      </c>
      <c r="D13" s="55">
        <v>24</v>
      </c>
      <c r="E13" s="54">
        <v>46</v>
      </c>
      <c r="F13" s="54">
        <v>44</v>
      </c>
      <c r="G13" s="34">
        <f>SUM(E13+F13)</f>
        <v>90</v>
      </c>
      <c r="H13" s="139">
        <f>(G13-D13)</f>
        <v>66</v>
      </c>
      <c r="I13" s="41">
        <v>35020</v>
      </c>
      <c r="J13" s="61" t="s">
        <v>21</v>
      </c>
      <c r="K13" s="72">
        <f t="shared" ref="K13:K28" si="0">(F13-D13*0.5)</f>
        <v>32</v>
      </c>
    </row>
    <row r="14" spans="1:11" ht="19.5">
      <c r="A14" s="40" t="s">
        <v>178</v>
      </c>
      <c r="B14" s="53" t="s">
        <v>47</v>
      </c>
      <c r="C14" s="54">
        <v>21.6</v>
      </c>
      <c r="D14" s="55">
        <v>24</v>
      </c>
      <c r="E14" s="54">
        <v>43</v>
      </c>
      <c r="F14" s="54">
        <v>51</v>
      </c>
      <c r="G14" s="34">
        <f>SUM(E14+F14)</f>
        <v>94</v>
      </c>
      <c r="H14" s="139">
        <f>(G14-D14)</f>
        <v>70</v>
      </c>
      <c r="I14" s="41">
        <v>20288</v>
      </c>
      <c r="J14" s="61" t="s">
        <v>22</v>
      </c>
      <c r="K14" s="72">
        <f t="shared" si="0"/>
        <v>39</v>
      </c>
    </row>
    <row r="15" spans="1:11">
      <c r="A15" s="40" t="s">
        <v>175</v>
      </c>
      <c r="B15" s="53" t="s">
        <v>44</v>
      </c>
      <c r="C15" s="54">
        <v>16.5</v>
      </c>
      <c r="D15" s="55">
        <v>18</v>
      </c>
      <c r="E15" s="54">
        <v>45</v>
      </c>
      <c r="F15" s="54">
        <v>44</v>
      </c>
      <c r="G15" s="34">
        <f>SUM(E15+F15)</f>
        <v>89</v>
      </c>
      <c r="H15" s="56">
        <f>(G15-D15)</f>
        <v>71</v>
      </c>
      <c r="I15" s="41">
        <v>25095</v>
      </c>
      <c r="K15" s="72">
        <f t="shared" si="0"/>
        <v>35</v>
      </c>
    </row>
    <row r="16" spans="1:11">
      <c r="A16" s="40" t="s">
        <v>173</v>
      </c>
      <c r="B16" s="53" t="s">
        <v>108</v>
      </c>
      <c r="C16" s="54">
        <v>8.3000000000000007</v>
      </c>
      <c r="D16" s="55">
        <v>9</v>
      </c>
      <c r="E16" s="54">
        <v>41</v>
      </c>
      <c r="F16" s="54">
        <v>40</v>
      </c>
      <c r="G16" s="34">
        <f>SUM(E16+F16)</f>
        <v>81</v>
      </c>
      <c r="H16" s="56">
        <f>(G16-D16)</f>
        <v>72</v>
      </c>
      <c r="I16" s="41">
        <v>20628</v>
      </c>
      <c r="K16" s="72">
        <f t="shared" si="0"/>
        <v>35.5</v>
      </c>
    </row>
    <row r="17" spans="1:11">
      <c r="A17" s="40" t="s">
        <v>183</v>
      </c>
      <c r="B17" s="53" t="s">
        <v>44</v>
      </c>
      <c r="C17" s="54">
        <v>33.700000000000003</v>
      </c>
      <c r="D17" s="55">
        <v>37</v>
      </c>
      <c r="E17" s="54">
        <v>58</v>
      </c>
      <c r="F17" s="54">
        <v>51</v>
      </c>
      <c r="G17" s="34">
        <f>SUM(E17+F17)</f>
        <v>109</v>
      </c>
      <c r="H17" s="56">
        <f>(G17-D17)</f>
        <v>72</v>
      </c>
      <c r="I17" s="41">
        <v>22585</v>
      </c>
      <c r="K17" s="72">
        <f t="shared" si="0"/>
        <v>32.5</v>
      </c>
    </row>
    <row r="18" spans="1:11">
      <c r="A18" s="40" t="s">
        <v>171</v>
      </c>
      <c r="B18" s="53" t="s">
        <v>44</v>
      </c>
      <c r="C18" s="54">
        <v>3.6</v>
      </c>
      <c r="D18" s="55">
        <v>4</v>
      </c>
      <c r="E18" s="54">
        <v>40</v>
      </c>
      <c r="F18" s="54">
        <v>38</v>
      </c>
      <c r="G18" s="34">
        <f>SUM(E18+F18)</f>
        <v>78</v>
      </c>
      <c r="H18" s="56">
        <f>(G18-D18)</f>
        <v>74</v>
      </c>
      <c r="I18" s="41">
        <v>33060</v>
      </c>
      <c r="K18" s="72">
        <f t="shared" si="0"/>
        <v>36</v>
      </c>
    </row>
    <row r="19" spans="1:11">
      <c r="A19" s="40" t="s">
        <v>176</v>
      </c>
      <c r="B19" s="53" t="s">
        <v>44</v>
      </c>
      <c r="C19" s="54">
        <v>20.399999999999999</v>
      </c>
      <c r="D19" s="55">
        <v>22</v>
      </c>
      <c r="E19" s="54">
        <v>49</v>
      </c>
      <c r="F19" s="54">
        <v>47</v>
      </c>
      <c r="G19" s="34">
        <f>SUM(E19+F19)</f>
        <v>96</v>
      </c>
      <c r="H19" s="56">
        <f>(G19-D19)</f>
        <v>74</v>
      </c>
      <c r="I19" s="41">
        <v>23488</v>
      </c>
      <c r="K19" s="72">
        <f t="shared" si="0"/>
        <v>36</v>
      </c>
    </row>
    <row r="20" spans="1:11">
      <c r="A20" s="40" t="s">
        <v>181</v>
      </c>
      <c r="B20" s="53" t="s">
        <v>82</v>
      </c>
      <c r="C20" s="54">
        <v>25.4</v>
      </c>
      <c r="D20" s="55">
        <v>28</v>
      </c>
      <c r="E20" s="54">
        <v>54</v>
      </c>
      <c r="F20" s="54">
        <v>48</v>
      </c>
      <c r="G20" s="34">
        <f>SUM(E20+F20)</f>
        <v>102</v>
      </c>
      <c r="H20" s="56">
        <f>(G20-D20)</f>
        <v>74</v>
      </c>
      <c r="I20" s="41">
        <v>27460</v>
      </c>
      <c r="K20" s="72">
        <f t="shared" si="0"/>
        <v>34</v>
      </c>
    </row>
    <row r="21" spans="1:11">
      <c r="A21" s="40" t="s">
        <v>172</v>
      </c>
      <c r="B21" s="53" t="s">
        <v>44</v>
      </c>
      <c r="C21" s="54">
        <v>7.2</v>
      </c>
      <c r="D21" s="55">
        <v>8</v>
      </c>
      <c r="E21" s="54">
        <v>40</v>
      </c>
      <c r="F21" s="54">
        <v>43</v>
      </c>
      <c r="G21" s="34">
        <f>SUM(E21+F21)</f>
        <v>83</v>
      </c>
      <c r="H21" s="56">
        <f>(G21-D21)</f>
        <v>75</v>
      </c>
      <c r="I21" s="41">
        <v>25494</v>
      </c>
      <c r="K21" s="72">
        <f t="shared" si="0"/>
        <v>39</v>
      </c>
    </row>
    <row r="22" spans="1:11">
      <c r="A22" s="40" t="s">
        <v>180</v>
      </c>
      <c r="B22" s="53" t="s">
        <v>44</v>
      </c>
      <c r="C22" s="54">
        <v>22.7</v>
      </c>
      <c r="D22" s="55">
        <v>25</v>
      </c>
      <c r="E22" s="54">
        <v>49</v>
      </c>
      <c r="F22" s="54">
        <v>51</v>
      </c>
      <c r="G22" s="34">
        <f>SUM(E22+F22)</f>
        <v>100</v>
      </c>
      <c r="H22" s="56">
        <f>(G22-D22)</f>
        <v>75</v>
      </c>
      <c r="I22" s="41">
        <v>21908</v>
      </c>
      <c r="K22" s="72">
        <f t="shared" si="0"/>
        <v>38.5</v>
      </c>
    </row>
    <row r="23" spans="1:11">
      <c r="A23" s="40" t="s">
        <v>174</v>
      </c>
      <c r="B23" s="53" t="s">
        <v>44</v>
      </c>
      <c r="C23" s="54">
        <v>15.2</v>
      </c>
      <c r="D23" s="55">
        <v>17</v>
      </c>
      <c r="E23" s="54">
        <v>45</v>
      </c>
      <c r="F23" s="54">
        <v>48</v>
      </c>
      <c r="G23" s="34">
        <f>SUM(E23+F23)</f>
        <v>93</v>
      </c>
      <c r="H23" s="56">
        <f>(G23-D23)</f>
        <v>76</v>
      </c>
      <c r="I23" s="41">
        <v>22018</v>
      </c>
      <c r="K23" s="72">
        <f t="shared" si="0"/>
        <v>39.5</v>
      </c>
    </row>
    <row r="24" spans="1:11">
      <c r="A24" s="40" t="s">
        <v>170</v>
      </c>
      <c r="B24" s="53" t="s">
        <v>44</v>
      </c>
      <c r="C24" s="54">
        <v>-0.6</v>
      </c>
      <c r="D24" s="55">
        <v>0</v>
      </c>
      <c r="E24" s="54">
        <v>37</v>
      </c>
      <c r="F24" s="54">
        <v>41</v>
      </c>
      <c r="G24" s="34">
        <f>SUM(E24+F24)</f>
        <v>78</v>
      </c>
      <c r="H24" s="56">
        <f>(G24-D24)</f>
        <v>78</v>
      </c>
      <c r="I24" s="41">
        <v>25922</v>
      </c>
      <c r="K24" s="72">
        <f t="shared" si="0"/>
        <v>41</v>
      </c>
    </row>
    <row r="25" spans="1:11">
      <c r="A25" s="40" t="s">
        <v>184</v>
      </c>
      <c r="B25" s="53" t="s">
        <v>108</v>
      </c>
      <c r="C25" s="54">
        <v>39.6</v>
      </c>
      <c r="D25" s="55">
        <v>43</v>
      </c>
      <c r="E25" s="54">
        <v>69</v>
      </c>
      <c r="F25" s="54">
        <v>55</v>
      </c>
      <c r="G25" s="34">
        <f>SUM(E25+F25)</f>
        <v>124</v>
      </c>
      <c r="H25" s="56">
        <f>(G25-D25)</f>
        <v>81</v>
      </c>
      <c r="I25" s="41">
        <v>21897</v>
      </c>
      <c r="K25" s="72">
        <f t="shared" si="0"/>
        <v>33.5</v>
      </c>
    </row>
    <row r="26" spans="1:11">
      <c r="A26" s="40" t="s">
        <v>211</v>
      </c>
      <c r="B26" s="53" t="s">
        <v>42</v>
      </c>
      <c r="C26" s="54">
        <v>35.5</v>
      </c>
      <c r="D26" s="55">
        <v>39</v>
      </c>
      <c r="E26" s="54">
        <v>68</v>
      </c>
      <c r="F26" s="54">
        <v>56</v>
      </c>
      <c r="G26" s="34">
        <f>SUM(E26+F26)</f>
        <v>124</v>
      </c>
      <c r="H26" s="56">
        <f>(G26-D26)</f>
        <v>85</v>
      </c>
      <c r="I26" s="41">
        <v>34604</v>
      </c>
      <c r="K26" s="72">
        <f t="shared" si="0"/>
        <v>36.5</v>
      </c>
    </row>
    <row r="27" spans="1:11">
      <c r="A27" s="40" t="s">
        <v>177</v>
      </c>
      <c r="B27" s="53" t="s">
        <v>59</v>
      </c>
      <c r="C27" s="54">
        <v>21.4</v>
      </c>
      <c r="D27" s="55">
        <v>23</v>
      </c>
      <c r="E27" s="54">
        <v>60</v>
      </c>
      <c r="F27" s="54">
        <v>52</v>
      </c>
      <c r="G27" s="34">
        <f>SUM(E27+F27)</f>
        <v>112</v>
      </c>
      <c r="H27" s="56">
        <f>(G27-D27)</f>
        <v>89</v>
      </c>
      <c r="I27" s="41">
        <v>29488</v>
      </c>
      <c r="K27" s="72">
        <f t="shared" si="0"/>
        <v>40.5</v>
      </c>
    </row>
    <row r="28" spans="1:11">
      <c r="A28" s="40" t="s">
        <v>182</v>
      </c>
      <c r="B28" s="53" t="s">
        <v>44</v>
      </c>
      <c r="C28" s="54">
        <v>29</v>
      </c>
      <c r="D28" s="55" t="s">
        <v>5</v>
      </c>
      <c r="E28" s="54" t="s">
        <v>199</v>
      </c>
      <c r="F28" s="54" t="s">
        <v>200</v>
      </c>
      <c r="G28" s="33" t="s">
        <v>9</v>
      </c>
      <c r="H28" s="104" t="s">
        <v>9</v>
      </c>
      <c r="I28" s="41">
        <v>23148</v>
      </c>
      <c r="K28" s="72" t="e">
        <f t="shared" si="0"/>
        <v>#VALUE!</v>
      </c>
    </row>
  </sheetData>
  <sortState ref="A13:I28">
    <sortCondition ref="H13:H28"/>
    <sortCondition ref="F13:F28"/>
    <sortCondition ref="E13:E28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V120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5" customWidth="1"/>
    <col min="9" max="9" width="12.85546875" style="27" customWidth="1"/>
    <col min="10" max="10" width="9.5703125" style="60" customWidth="1"/>
    <col min="11" max="16384" width="11.42578125" style="1"/>
  </cols>
  <sheetData>
    <row r="1" spans="1:20" ht="30.75">
      <c r="A1" s="110" t="s">
        <v>6</v>
      </c>
      <c r="B1" s="110"/>
      <c r="C1" s="110"/>
      <c r="D1" s="110"/>
      <c r="E1" s="110"/>
      <c r="F1" s="110"/>
      <c r="G1" s="110"/>
      <c r="H1" s="110"/>
      <c r="I1" s="1"/>
    </row>
    <row r="2" spans="1:20" ht="30.75">
      <c r="A2" s="110" t="s">
        <v>7</v>
      </c>
      <c r="B2" s="110"/>
      <c r="C2" s="110"/>
      <c r="D2" s="110"/>
      <c r="E2" s="110"/>
      <c r="F2" s="110"/>
      <c r="G2" s="110"/>
      <c r="H2" s="110"/>
      <c r="I2" s="1"/>
    </row>
    <row r="3" spans="1:20">
      <c r="A3" s="1"/>
      <c r="B3" s="1"/>
      <c r="C3" s="1"/>
      <c r="D3" s="1"/>
      <c r="E3" s="1"/>
      <c r="F3" s="1"/>
      <c r="G3" s="1"/>
      <c r="H3" s="1"/>
      <c r="I3" s="1"/>
    </row>
    <row r="4" spans="1:20" ht="25.5">
      <c r="A4" s="111" t="s">
        <v>34</v>
      </c>
      <c r="B4" s="111"/>
      <c r="C4" s="111"/>
      <c r="D4" s="111"/>
      <c r="E4" s="111"/>
      <c r="F4" s="111"/>
      <c r="G4" s="111"/>
      <c r="H4" s="111"/>
      <c r="I4" s="1"/>
    </row>
    <row r="5" spans="1:20" ht="25.5">
      <c r="A5" s="111" t="s">
        <v>25</v>
      </c>
      <c r="B5" s="111"/>
      <c r="C5" s="111"/>
      <c r="D5" s="111"/>
      <c r="E5" s="111"/>
      <c r="F5" s="111"/>
      <c r="G5" s="111"/>
      <c r="H5" s="111"/>
      <c r="I5" s="1"/>
    </row>
    <row r="6" spans="1:20" ht="26.25">
      <c r="A6" s="112" t="s">
        <v>35</v>
      </c>
      <c r="B6" s="112"/>
      <c r="C6" s="112"/>
      <c r="D6" s="112"/>
      <c r="E6" s="112"/>
      <c r="F6" s="112"/>
      <c r="G6" s="112"/>
      <c r="H6" s="112"/>
      <c r="I6" s="1"/>
    </row>
    <row r="7" spans="1:20" ht="20.25">
      <c r="A7" s="6"/>
      <c r="B7" s="6"/>
      <c r="C7" s="6"/>
      <c r="D7" s="6"/>
      <c r="E7" s="6"/>
      <c r="F7" s="6"/>
      <c r="G7" s="6"/>
      <c r="H7" s="6"/>
      <c r="I7" s="1"/>
    </row>
    <row r="8" spans="1:20" ht="19.5">
      <c r="A8" s="113" t="s">
        <v>26</v>
      </c>
      <c r="B8" s="113"/>
      <c r="C8" s="113"/>
      <c r="D8" s="113"/>
      <c r="E8" s="113"/>
      <c r="F8" s="113"/>
      <c r="G8" s="113"/>
      <c r="H8" s="113"/>
      <c r="I8" s="1"/>
    </row>
    <row r="9" spans="1:20" ht="19.5">
      <c r="A9" s="114" t="s">
        <v>36</v>
      </c>
      <c r="B9" s="114"/>
      <c r="C9" s="114"/>
      <c r="D9" s="114"/>
      <c r="E9" s="114"/>
      <c r="F9" s="114"/>
      <c r="G9" s="114"/>
      <c r="H9" s="114"/>
      <c r="I9" s="1"/>
    </row>
    <row r="10" spans="1:20" ht="20.25" thickBot="1">
      <c r="A10" s="115"/>
      <c r="B10" s="115"/>
      <c r="C10" s="115"/>
      <c r="D10" s="115"/>
      <c r="E10" s="115"/>
      <c r="F10" s="115"/>
      <c r="G10" s="115"/>
      <c r="H10" s="115"/>
      <c r="I10" s="1"/>
    </row>
    <row r="11" spans="1:20" ht="20.25" thickBot="1">
      <c r="A11" s="107" t="s">
        <v>17</v>
      </c>
      <c r="B11" s="108"/>
      <c r="C11" s="108"/>
      <c r="D11" s="108"/>
      <c r="E11" s="108"/>
      <c r="F11" s="108"/>
      <c r="G11" s="108"/>
      <c r="H11" s="109"/>
      <c r="I11" s="1"/>
    </row>
    <row r="12" spans="1:20" s="106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4" t="s">
        <v>9</v>
      </c>
      <c r="I12" s="70" t="s">
        <v>30</v>
      </c>
      <c r="J12" s="60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9.5">
      <c r="A13" s="40" t="s">
        <v>46</v>
      </c>
      <c r="B13" s="53" t="s">
        <v>47</v>
      </c>
      <c r="C13" s="54">
        <v>-0.1</v>
      </c>
      <c r="D13" s="55">
        <v>-1</v>
      </c>
      <c r="E13" s="54">
        <v>37</v>
      </c>
      <c r="F13" s="54">
        <v>34</v>
      </c>
      <c r="G13" s="140">
        <f>SUM(E13+F13)</f>
        <v>71</v>
      </c>
      <c r="H13" s="96" t="s">
        <v>9</v>
      </c>
      <c r="I13" s="41">
        <v>29431</v>
      </c>
    </row>
    <row r="14" spans="1:20" ht="19.5">
      <c r="A14" s="40" t="s">
        <v>58</v>
      </c>
      <c r="B14" s="53" t="s">
        <v>59</v>
      </c>
      <c r="C14" s="54">
        <v>2.2999999999999998</v>
      </c>
      <c r="D14" s="55">
        <v>1</v>
      </c>
      <c r="E14" s="54">
        <v>37</v>
      </c>
      <c r="F14" s="142">
        <v>35</v>
      </c>
      <c r="G14" s="140">
        <f>SUM(E14+F14)</f>
        <v>72</v>
      </c>
      <c r="H14" s="96" t="s">
        <v>9</v>
      </c>
      <c r="I14" s="41">
        <v>26822</v>
      </c>
    </row>
    <row r="15" spans="1:20">
      <c r="A15" s="40" t="s">
        <v>39</v>
      </c>
      <c r="B15" s="53" t="s">
        <v>40</v>
      </c>
      <c r="C15" s="54">
        <v>-1</v>
      </c>
      <c r="D15" s="55">
        <v>-2</v>
      </c>
      <c r="E15" s="54">
        <v>34</v>
      </c>
      <c r="F15" s="141">
        <v>38</v>
      </c>
      <c r="G15" s="34">
        <f>SUM(E15+F15)</f>
        <v>72</v>
      </c>
      <c r="H15" s="96" t="s">
        <v>9</v>
      </c>
      <c r="I15" s="41">
        <v>35076</v>
      </c>
    </row>
    <row r="16" spans="1:20">
      <c r="A16" s="40" t="s">
        <v>50</v>
      </c>
      <c r="B16" s="53" t="s">
        <v>47</v>
      </c>
      <c r="C16" s="54">
        <v>0.4</v>
      </c>
      <c r="D16" s="55">
        <v>-1</v>
      </c>
      <c r="E16" s="54">
        <v>38</v>
      </c>
      <c r="F16" s="54">
        <v>35</v>
      </c>
      <c r="G16" s="34">
        <f>SUM(E16+F16)</f>
        <v>73</v>
      </c>
      <c r="H16" s="96" t="s">
        <v>9</v>
      </c>
      <c r="I16" s="41">
        <v>32333</v>
      </c>
    </row>
    <row r="17" spans="1:9">
      <c r="A17" s="40" t="s">
        <v>72</v>
      </c>
      <c r="B17" s="53" t="s">
        <v>73</v>
      </c>
      <c r="C17" s="54">
        <v>5.2</v>
      </c>
      <c r="D17" s="55">
        <v>5</v>
      </c>
      <c r="E17" s="54">
        <v>37</v>
      </c>
      <c r="F17" s="54">
        <v>36</v>
      </c>
      <c r="G17" s="34">
        <f>SUM(E17+F17)</f>
        <v>73</v>
      </c>
      <c r="H17" s="96" t="s">
        <v>9</v>
      </c>
      <c r="I17" s="41">
        <v>28682</v>
      </c>
    </row>
    <row r="18" spans="1:9">
      <c r="A18" s="40" t="s">
        <v>43</v>
      </c>
      <c r="B18" s="53" t="s">
        <v>44</v>
      </c>
      <c r="C18" s="54">
        <v>-0.1</v>
      </c>
      <c r="D18" s="55">
        <v>-1</v>
      </c>
      <c r="E18" s="54">
        <v>37</v>
      </c>
      <c r="F18" s="54">
        <v>36</v>
      </c>
      <c r="G18" s="34">
        <f>SUM(E18+F18)</f>
        <v>73</v>
      </c>
      <c r="H18" s="96" t="s">
        <v>9</v>
      </c>
      <c r="I18" s="41">
        <v>27263</v>
      </c>
    </row>
    <row r="19" spans="1:9">
      <c r="A19" s="40" t="s">
        <v>54</v>
      </c>
      <c r="B19" s="53" t="s">
        <v>55</v>
      </c>
      <c r="C19" s="54">
        <v>1.3</v>
      </c>
      <c r="D19" s="55">
        <v>0</v>
      </c>
      <c r="E19" s="54">
        <v>39</v>
      </c>
      <c r="F19" s="54">
        <v>36</v>
      </c>
      <c r="G19" s="34">
        <f>SUM(E19+F19)</f>
        <v>75</v>
      </c>
      <c r="H19" s="96" t="s">
        <v>9</v>
      </c>
      <c r="I19" s="41">
        <v>34117</v>
      </c>
    </row>
    <row r="20" spans="1:9">
      <c r="A20" s="40" t="s">
        <v>41</v>
      </c>
      <c r="B20" s="53" t="s">
        <v>42</v>
      </c>
      <c r="C20" s="54">
        <v>-0.2</v>
      </c>
      <c r="D20" s="55">
        <v>-1</v>
      </c>
      <c r="E20" s="54">
        <v>38</v>
      </c>
      <c r="F20" s="54">
        <v>37</v>
      </c>
      <c r="G20" s="34">
        <f>SUM(E20+F20)</f>
        <v>75</v>
      </c>
      <c r="H20" s="96" t="s">
        <v>9</v>
      </c>
      <c r="I20" s="41">
        <v>25144</v>
      </c>
    </row>
    <row r="21" spans="1:9">
      <c r="A21" s="40" t="s">
        <v>53</v>
      </c>
      <c r="B21" s="53" t="s">
        <v>44</v>
      </c>
      <c r="C21" s="54">
        <v>0.8</v>
      </c>
      <c r="D21" s="55">
        <v>0</v>
      </c>
      <c r="E21" s="54">
        <v>39</v>
      </c>
      <c r="F21" s="54">
        <v>37</v>
      </c>
      <c r="G21" s="34">
        <f>SUM(E21+F21)</f>
        <v>76</v>
      </c>
      <c r="H21" s="96" t="s">
        <v>9</v>
      </c>
      <c r="I21" s="41">
        <v>30881</v>
      </c>
    </row>
    <row r="22" spans="1:9">
      <c r="A22" s="40" t="s">
        <v>76</v>
      </c>
      <c r="B22" s="53" t="s">
        <v>47</v>
      </c>
      <c r="C22" s="54">
        <v>5.6</v>
      </c>
      <c r="D22" s="55">
        <v>5</v>
      </c>
      <c r="E22" s="54">
        <v>37</v>
      </c>
      <c r="F22" s="54">
        <v>39</v>
      </c>
      <c r="G22" s="34">
        <f>SUM(E22+F22)</f>
        <v>76</v>
      </c>
      <c r="H22" s="96" t="s">
        <v>9</v>
      </c>
      <c r="I22" s="41">
        <v>25621</v>
      </c>
    </row>
    <row r="23" spans="1:9">
      <c r="A23" s="40" t="s">
        <v>98</v>
      </c>
      <c r="B23" s="53" t="s">
        <v>47</v>
      </c>
      <c r="C23" s="54">
        <v>8.6999999999999993</v>
      </c>
      <c r="D23" s="55">
        <v>9</v>
      </c>
      <c r="E23" s="54">
        <v>40</v>
      </c>
      <c r="F23" s="54">
        <v>37</v>
      </c>
      <c r="G23" s="34">
        <f>SUM(E23+F23)</f>
        <v>77</v>
      </c>
      <c r="H23" s="96" t="s">
        <v>9</v>
      </c>
      <c r="I23" s="41">
        <v>20048</v>
      </c>
    </row>
    <row r="24" spans="1:9">
      <c r="A24" s="40" t="s">
        <v>99</v>
      </c>
      <c r="B24" s="53" t="s">
        <v>82</v>
      </c>
      <c r="C24" s="54">
        <v>8.8000000000000007</v>
      </c>
      <c r="D24" s="55">
        <v>9</v>
      </c>
      <c r="E24" s="54">
        <v>39</v>
      </c>
      <c r="F24" s="54">
        <v>38</v>
      </c>
      <c r="G24" s="34">
        <f>SUM(E24+F24)</f>
        <v>77</v>
      </c>
      <c r="H24" s="96" t="s">
        <v>9</v>
      </c>
      <c r="I24" s="41">
        <v>28147</v>
      </c>
    </row>
    <row r="25" spans="1:9">
      <c r="A25" s="40" t="s">
        <v>52</v>
      </c>
      <c r="B25" s="53" t="s">
        <v>44</v>
      </c>
      <c r="C25" s="54">
        <v>0.7</v>
      </c>
      <c r="D25" s="55">
        <v>0</v>
      </c>
      <c r="E25" s="54">
        <v>39</v>
      </c>
      <c r="F25" s="54">
        <v>38</v>
      </c>
      <c r="G25" s="34">
        <f>SUM(E25+F25)</f>
        <v>77</v>
      </c>
      <c r="H25" s="96" t="s">
        <v>9</v>
      </c>
      <c r="I25" s="41">
        <v>30234</v>
      </c>
    </row>
    <row r="26" spans="1:9">
      <c r="A26" s="40" t="s">
        <v>65</v>
      </c>
      <c r="B26" s="53" t="s">
        <v>47</v>
      </c>
      <c r="C26" s="54">
        <v>3.5</v>
      </c>
      <c r="D26" s="55">
        <v>3</v>
      </c>
      <c r="E26" s="54">
        <v>38</v>
      </c>
      <c r="F26" s="54">
        <v>40</v>
      </c>
      <c r="G26" s="34">
        <f>SUM(E26+F26)</f>
        <v>78</v>
      </c>
      <c r="H26" s="96" t="s">
        <v>9</v>
      </c>
      <c r="I26" s="41">
        <v>29353</v>
      </c>
    </row>
    <row r="27" spans="1:9">
      <c r="A27" s="40" t="s">
        <v>48</v>
      </c>
      <c r="B27" s="53" t="s">
        <v>49</v>
      </c>
      <c r="C27" s="54">
        <v>0.2</v>
      </c>
      <c r="D27" s="55">
        <v>-1</v>
      </c>
      <c r="E27" s="54">
        <v>38</v>
      </c>
      <c r="F27" s="54">
        <v>40</v>
      </c>
      <c r="G27" s="34">
        <f>SUM(E27+F27)</f>
        <v>78</v>
      </c>
      <c r="H27" s="96" t="s">
        <v>9</v>
      </c>
      <c r="I27" s="41">
        <v>30469</v>
      </c>
    </row>
    <row r="28" spans="1:9">
      <c r="A28" s="40" t="s">
        <v>93</v>
      </c>
      <c r="B28" s="53" t="s">
        <v>47</v>
      </c>
      <c r="C28" s="54">
        <v>7.5</v>
      </c>
      <c r="D28" s="55">
        <v>7</v>
      </c>
      <c r="E28" s="54">
        <v>42</v>
      </c>
      <c r="F28" s="54">
        <v>37</v>
      </c>
      <c r="G28" s="34">
        <f>SUM(E28+F28)</f>
        <v>79</v>
      </c>
      <c r="H28" s="96" t="s">
        <v>9</v>
      </c>
      <c r="I28" s="41">
        <v>23539</v>
      </c>
    </row>
    <row r="29" spans="1:9">
      <c r="A29" s="40" t="s">
        <v>61</v>
      </c>
      <c r="B29" s="53" t="s">
        <v>47</v>
      </c>
      <c r="C29" s="54">
        <v>3</v>
      </c>
      <c r="D29" s="55">
        <v>2</v>
      </c>
      <c r="E29" s="54">
        <v>40</v>
      </c>
      <c r="F29" s="54">
        <v>39</v>
      </c>
      <c r="G29" s="34">
        <f>SUM(E29+F29)</f>
        <v>79</v>
      </c>
      <c r="H29" s="96" t="s">
        <v>9</v>
      </c>
      <c r="I29" s="41">
        <v>32345</v>
      </c>
    </row>
    <row r="30" spans="1:9">
      <c r="A30" s="40" t="s">
        <v>67</v>
      </c>
      <c r="B30" s="53" t="s">
        <v>68</v>
      </c>
      <c r="C30" s="54">
        <v>4.4000000000000004</v>
      </c>
      <c r="D30" s="55">
        <v>4</v>
      </c>
      <c r="E30" s="54">
        <v>36</v>
      </c>
      <c r="F30" s="54">
        <v>43</v>
      </c>
      <c r="G30" s="34">
        <f>SUM(E30+F30)</f>
        <v>79</v>
      </c>
      <c r="H30" s="96" t="s">
        <v>9</v>
      </c>
      <c r="I30" s="41">
        <v>22466</v>
      </c>
    </row>
    <row r="31" spans="1:9">
      <c r="A31" s="40" t="s">
        <v>74</v>
      </c>
      <c r="B31" s="53" t="s">
        <v>73</v>
      </c>
      <c r="C31" s="54">
        <v>5.2</v>
      </c>
      <c r="D31" s="55">
        <v>5</v>
      </c>
      <c r="E31" s="54">
        <v>42</v>
      </c>
      <c r="F31" s="54">
        <v>38</v>
      </c>
      <c r="G31" s="34">
        <f>SUM(E31+F31)</f>
        <v>80</v>
      </c>
      <c r="H31" s="96" t="s">
        <v>9</v>
      </c>
      <c r="I31" s="41">
        <v>28020</v>
      </c>
    </row>
    <row r="32" spans="1:9">
      <c r="A32" s="40" t="s">
        <v>56</v>
      </c>
      <c r="B32" s="53" t="s">
        <v>42</v>
      </c>
      <c r="C32" s="54">
        <v>1.4</v>
      </c>
      <c r="D32" s="55">
        <v>0</v>
      </c>
      <c r="E32" s="54">
        <v>39</v>
      </c>
      <c r="F32" s="54">
        <v>41</v>
      </c>
      <c r="G32" s="34">
        <f>SUM(E32+F32)</f>
        <v>80</v>
      </c>
      <c r="H32" s="96" t="s">
        <v>9</v>
      </c>
      <c r="I32" s="41">
        <v>31195</v>
      </c>
    </row>
    <row r="33" spans="1:9">
      <c r="A33" s="40" t="s">
        <v>78</v>
      </c>
      <c r="B33" s="53" t="s">
        <v>47</v>
      </c>
      <c r="C33" s="54">
        <v>6</v>
      </c>
      <c r="D33" s="55">
        <v>6</v>
      </c>
      <c r="E33" s="54">
        <v>38</v>
      </c>
      <c r="F33" s="54">
        <v>42</v>
      </c>
      <c r="G33" s="34">
        <f>SUM(E33+F33)</f>
        <v>80</v>
      </c>
      <c r="H33" s="96" t="s">
        <v>9</v>
      </c>
      <c r="I33" s="41">
        <v>29087</v>
      </c>
    </row>
    <row r="34" spans="1:9">
      <c r="A34" s="40" t="s">
        <v>63</v>
      </c>
      <c r="B34" s="53" t="s">
        <v>44</v>
      </c>
      <c r="C34" s="54">
        <v>3.3</v>
      </c>
      <c r="D34" s="55">
        <v>3</v>
      </c>
      <c r="E34" s="54">
        <v>36</v>
      </c>
      <c r="F34" s="54">
        <v>44</v>
      </c>
      <c r="G34" s="34">
        <f>SUM(E34+F34)</f>
        <v>80</v>
      </c>
      <c r="H34" s="96" t="s">
        <v>9</v>
      </c>
      <c r="I34" s="41">
        <v>32717</v>
      </c>
    </row>
    <row r="35" spans="1:9">
      <c r="A35" s="40" t="s">
        <v>87</v>
      </c>
      <c r="B35" s="53" t="s">
        <v>42</v>
      </c>
      <c r="C35" s="54">
        <v>6.9</v>
      </c>
      <c r="D35" s="55">
        <v>7</v>
      </c>
      <c r="E35" s="54">
        <v>43</v>
      </c>
      <c r="F35" s="54">
        <v>38</v>
      </c>
      <c r="G35" s="34">
        <f>SUM(E35+F35)</f>
        <v>81</v>
      </c>
      <c r="H35" s="96" t="s">
        <v>9</v>
      </c>
      <c r="I35" s="41">
        <v>29994</v>
      </c>
    </row>
    <row r="36" spans="1:9">
      <c r="A36" s="40" t="s">
        <v>70</v>
      </c>
      <c r="B36" s="53" t="s">
        <v>42</v>
      </c>
      <c r="C36" s="54">
        <v>4.5999999999999996</v>
      </c>
      <c r="D36" s="55">
        <v>4</v>
      </c>
      <c r="E36" s="54">
        <v>43</v>
      </c>
      <c r="F36" s="54">
        <v>38</v>
      </c>
      <c r="G36" s="34">
        <f>SUM(E36+F36)</f>
        <v>81</v>
      </c>
      <c r="H36" s="96" t="s">
        <v>9</v>
      </c>
      <c r="I36" s="41">
        <v>28522</v>
      </c>
    </row>
    <row r="37" spans="1:9">
      <c r="A37" s="40" t="s">
        <v>64</v>
      </c>
      <c r="B37" s="53" t="s">
        <v>59</v>
      </c>
      <c r="C37" s="54">
        <v>3.3</v>
      </c>
      <c r="D37" s="55">
        <v>3</v>
      </c>
      <c r="E37" s="54">
        <v>40</v>
      </c>
      <c r="F37" s="54">
        <v>41</v>
      </c>
      <c r="G37" s="34">
        <f>SUM(E37+F37)</f>
        <v>81</v>
      </c>
      <c r="H37" s="96" t="s">
        <v>9</v>
      </c>
      <c r="I37" s="41">
        <v>28240</v>
      </c>
    </row>
    <row r="38" spans="1:9">
      <c r="A38" s="40" t="s">
        <v>106</v>
      </c>
      <c r="B38" s="53" t="s">
        <v>47</v>
      </c>
      <c r="C38" s="54">
        <v>10.1</v>
      </c>
      <c r="D38" s="55">
        <v>10</v>
      </c>
      <c r="E38" s="54">
        <v>40</v>
      </c>
      <c r="F38" s="54">
        <v>41</v>
      </c>
      <c r="G38" s="34">
        <f>SUM(E38+F38)</f>
        <v>81</v>
      </c>
      <c r="H38" s="96" t="s">
        <v>9</v>
      </c>
      <c r="I38" s="41">
        <v>28676</v>
      </c>
    </row>
    <row r="39" spans="1:9">
      <c r="A39" s="40" t="s">
        <v>103</v>
      </c>
      <c r="B39" s="53" t="s">
        <v>82</v>
      </c>
      <c r="C39" s="54">
        <v>9.5</v>
      </c>
      <c r="D39" s="55">
        <v>9</v>
      </c>
      <c r="E39" s="54">
        <v>39</v>
      </c>
      <c r="F39" s="54">
        <v>42</v>
      </c>
      <c r="G39" s="34">
        <f>SUM(E39+F39)</f>
        <v>81</v>
      </c>
      <c r="H39" s="96" t="s">
        <v>9</v>
      </c>
      <c r="I39" s="41">
        <v>29148</v>
      </c>
    </row>
    <row r="40" spans="1:9">
      <c r="A40" s="40" t="s">
        <v>86</v>
      </c>
      <c r="B40" s="53" t="s">
        <v>47</v>
      </c>
      <c r="C40" s="54">
        <v>6.6</v>
      </c>
      <c r="D40" s="55">
        <v>6</v>
      </c>
      <c r="E40" s="54">
        <v>37</v>
      </c>
      <c r="F40" s="54">
        <v>44</v>
      </c>
      <c r="G40" s="34">
        <f>SUM(E40+F40)</f>
        <v>81</v>
      </c>
      <c r="H40" s="96" t="s">
        <v>9</v>
      </c>
      <c r="I40" s="41">
        <v>31164</v>
      </c>
    </row>
    <row r="41" spans="1:9">
      <c r="A41" s="40" t="s">
        <v>80</v>
      </c>
      <c r="B41" s="53" t="s">
        <v>42</v>
      </c>
      <c r="C41" s="54">
        <v>6.2</v>
      </c>
      <c r="D41" s="55">
        <v>6</v>
      </c>
      <c r="E41" s="54">
        <v>46</v>
      </c>
      <c r="F41" s="54">
        <v>36</v>
      </c>
      <c r="G41" s="34">
        <f>SUM(E41+F41)</f>
        <v>82</v>
      </c>
      <c r="H41" s="96" t="s">
        <v>9</v>
      </c>
      <c r="I41" s="41">
        <v>28075</v>
      </c>
    </row>
    <row r="42" spans="1:9">
      <c r="A42" s="40" t="s">
        <v>100</v>
      </c>
      <c r="B42" s="53" t="s">
        <v>82</v>
      </c>
      <c r="C42" s="54">
        <v>9.1</v>
      </c>
      <c r="D42" s="55">
        <v>9</v>
      </c>
      <c r="E42" s="54">
        <v>43</v>
      </c>
      <c r="F42" s="54">
        <v>39</v>
      </c>
      <c r="G42" s="34">
        <f>SUM(E42+F42)</f>
        <v>82</v>
      </c>
      <c r="H42" s="96" t="s">
        <v>9</v>
      </c>
      <c r="I42" s="41">
        <v>31220</v>
      </c>
    </row>
    <row r="43" spans="1:9">
      <c r="A43" s="40" t="s">
        <v>117</v>
      </c>
      <c r="B43" s="53" t="s">
        <v>47</v>
      </c>
      <c r="C43" s="54">
        <v>12.4</v>
      </c>
      <c r="D43" s="55">
        <v>13</v>
      </c>
      <c r="E43" s="54">
        <v>40</v>
      </c>
      <c r="F43" s="54">
        <v>42</v>
      </c>
      <c r="G43" s="34">
        <f>SUM(E43+F43)</f>
        <v>82</v>
      </c>
      <c r="H43" s="96" t="s">
        <v>9</v>
      </c>
      <c r="I43" s="41">
        <v>31579</v>
      </c>
    </row>
    <row r="44" spans="1:9">
      <c r="A44" s="40" t="s">
        <v>89</v>
      </c>
      <c r="B44" s="53" t="s">
        <v>47</v>
      </c>
      <c r="C44" s="54">
        <v>7.3</v>
      </c>
      <c r="D44" s="55">
        <v>7</v>
      </c>
      <c r="E44" s="54">
        <v>39</v>
      </c>
      <c r="F44" s="54">
        <v>43</v>
      </c>
      <c r="G44" s="34">
        <f>SUM(E44+F44)</f>
        <v>82</v>
      </c>
      <c r="H44" s="96" t="s">
        <v>9</v>
      </c>
      <c r="I44" s="41">
        <v>26357</v>
      </c>
    </row>
    <row r="45" spans="1:9">
      <c r="A45" s="40" t="s">
        <v>124</v>
      </c>
      <c r="B45" s="53" t="s">
        <v>47</v>
      </c>
      <c r="C45" s="54">
        <v>14.4</v>
      </c>
      <c r="D45" s="55">
        <v>15</v>
      </c>
      <c r="E45" s="54">
        <v>39</v>
      </c>
      <c r="F45" s="54">
        <v>43</v>
      </c>
      <c r="G45" s="34">
        <f>SUM(E45+F45)</f>
        <v>82</v>
      </c>
      <c r="H45" s="96" t="s">
        <v>9</v>
      </c>
      <c r="I45" s="41">
        <v>20244</v>
      </c>
    </row>
    <row r="46" spans="1:9">
      <c r="A46" s="40" t="s">
        <v>97</v>
      </c>
      <c r="B46" s="53" t="s">
        <v>59</v>
      </c>
      <c r="C46" s="54">
        <v>8.5</v>
      </c>
      <c r="D46" s="55">
        <v>8</v>
      </c>
      <c r="E46" s="54">
        <v>45</v>
      </c>
      <c r="F46" s="54">
        <v>38</v>
      </c>
      <c r="G46" s="34">
        <f>SUM(E46+F46)</f>
        <v>83</v>
      </c>
      <c r="H46" s="96" t="s">
        <v>9</v>
      </c>
      <c r="I46" s="41">
        <v>25455</v>
      </c>
    </row>
    <row r="47" spans="1:9">
      <c r="A47" s="40" t="s">
        <v>66</v>
      </c>
      <c r="B47" s="53" t="s">
        <v>59</v>
      </c>
      <c r="C47" s="54">
        <v>4.2</v>
      </c>
      <c r="D47" s="55">
        <v>4</v>
      </c>
      <c r="E47" s="54">
        <v>45</v>
      </c>
      <c r="F47" s="54">
        <v>38</v>
      </c>
      <c r="G47" s="34">
        <f>SUM(E47+F47)</f>
        <v>83</v>
      </c>
      <c r="H47" s="96" t="s">
        <v>9</v>
      </c>
      <c r="I47" s="41">
        <v>25939</v>
      </c>
    </row>
    <row r="48" spans="1:9">
      <c r="A48" s="40" t="s">
        <v>94</v>
      </c>
      <c r="B48" s="53" t="s">
        <v>82</v>
      </c>
      <c r="C48" s="54">
        <v>7.6</v>
      </c>
      <c r="D48" s="55">
        <v>7</v>
      </c>
      <c r="E48" s="54">
        <v>44</v>
      </c>
      <c r="F48" s="54">
        <v>39</v>
      </c>
      <c r="G48" s="34">
        <f>SUM(E48+F48)</f>
        <v>83</v>
      </c>
      <c r="H48" s="96" t="s">
        <v>9</v>
      </c>
      <c r="I48" s="41">
        <v>21951</v>
      </c>
    </row>
    <row r="49" spans="1:9">
      <c r="A49" s="40" t="s">
        <v>114</v>
      </c>
      <c r="B49" s="53" t="s">
        <v>47</v>
      </c>
      <c r="C49" s="54">
        <v>11.9</v>
      </c>
      <c r="D49" s="55">
        <v>12</v>
      </c>
      <c r="E49" s="54">
        <v>44</v>
      </c>
      <c r="F49" s="54">
        <v>39</v>
      </c>
      <c r="G49" s="34">
        <f>SUM(E49+F49)</f>
        <v>83</v>
      </c>
      <c r="H49" s="96" t="s">
        <v>9</v>
      </c>
      <c r="I49" s="41">
        <v>33694</v>
      </c>
    </row>
    <row r="50" spans="1:9">
      <c r="A50" s="40" t="s">
        <v>81</v>
      </c>
      <c r="B50" s="53" t="s">
        <v>82</v>
      </c>
      <c r="C50" s="54">
        <v>6.4</v>
      </c>
      <c r="D50" s="55">
        <v>6</v>
      </c>
      <c r="E50" s="54">
        <v>43</v>
      </c>
      <c r="F50" s="54">
        <v>40</v>
      </c>
      <c r="G50" s="34">
        <f>SUM(E50+F50)</f>
        <v>83</v>
      </c>
      <c r="H50" s="96" t="s">
        <v>9</v>
      </c>
      <c r="I50" s="41">
        <v>28013</v>
      </c>
    </row>
    <row r="51" spans="1:9">
      <c r="A51" s="40" t="s">
        <v>92</v>
      </c>
      <c r="B51" s="53" t="s">
        <v>82</v>
      </c>
      <c r="C51" s="54">
        <v>7.4</v>
      </c>
      <c r="D51" s="55">
        <v>7</v>
      </c>
      <c r="E51" s="54">
        <v>42</v>
      </c>
      <c r="F51" s="54">
        <v>41</v>
      </c>
      <c r="G51" s="34">
        <f>SUM(E51+F51)</f>
        <v>83</v>
      </c>
      <c r="H51" s="96" t="s">
        <v>9</v>
      </c>
      <c r="I51" s="41">
        <v>33305</v>
      </c>
    </row>
    <row r="52" spans="1:9">
      <c r="A52" s="40" t="s">
        <v>83</v>
      </c>
      <c r="B52" s="53" t="s">
        <v>40</v>
      </c>
      <c r="C52" s="54">
        <v>6.4</v>
      </c>
      <c r="D52" s="55">
        <v>6</v>
      </c>
      <c r="E52" s="54">
        <v>42</v>
      </c>
      <c r="F52" s="54">
        <v>41</v>
      </c>
      <c r="G52" s="34">
        <f>SUM(E52+F52)</f>
        <v>83</v>
      </c>
      <c r="H52" s="96" t="s">
        <v>9</v>
      </c>
      <c r="I52" s="41">
        <v>30485</v>
      </c>
    </row>
    <row r="53" spans="1:9">
      <c r="A53" s="40" t="s">
        <v>60</v>
      </c>
      <c r="B53" s="53" t="s">
        <v>44</v>
      </c>
      <c r="C53" s="54">
        <v>3</v>
      </c>
      <c r="D53" s="55">
        <v>2</v>
      </c>
      <c r="E53" s="54">
        <v>42</v>
      </c>
      <c r="F53" s="54">
        <v>41</v>
      </c>
      <c r="G53" s="34">
        <f>SUM(E53+F53)</f>
        <v>83</v>
      </c>
      <c r="H53" s="96" t="s">
        <v>9</v>
      </c>
      <c r="I53" s="41">
        <v>33380</v>
      </c>
    </row>
    <row r="54" spans="1:9">
      <c r="A54" s="40" t="s">
        <v>75</v>
      </c>
      <c r="B54" s="53" t="s">
        <v>47</v>
      </c>
      <c r="C54" s="54">
        <v>5.3</v>
      </c>
      <c r="D54" s="55">
        <v>5</v>
      </c>
      <c r="E54" s="54">
        <v>41</v>
      </c>
      <c r="F54" s="54">
        <v>42</v>
      </c>
      <c r="G54" s="34">
        <f>SUM(E54+F54)</f>
        <v>83</v>
      </c>
      <c r="H54" s="96" t="s">
        <v>9</v>
      </c>
      <c r="I54" s="41">
        <v>28085</v>
      </c>
    </row>
    <row r="55" spans="1:9">
      <c r="A55" s="40" t="s">
        <v>84</v>
      </c>
      <c r="B55" s="53" t="s">
        <v>49</v>
      </c>
      <c r="C55" s="54">
        <v>6.5</v>
      </c>
      <c r="D55" s="55">
        <v>6</v>
      </c>
      <c r="E55" s="54">
        <v>39</v>
      </c>
      <c r="F55" s="54">
        <v>44</v>
      </c>
      <c r="G55" s="34">
        <f>SUM(E55+F55)</f>
        <v>83</v>
      </c>
      <c r="H55" s="96" t="s">
        <v>9</v>
      </c>
      <c r="I55" s="41">
        <v>26606</v>
      </c>
    </row>
    <row r="56" spans="1:9">
      <c r="A56" s="40" t="s">
        <v>69</v>
      </c>
      <c r="B56" s="53" t="s">
        <v>44</v>
      </c>
      <c r="C56" s="54">
        <v>4.5999999999999996</v>
      </c>
      <c r="D56" s="55">
        <v>4</v>
      </c>
      <c r="E56" s="54">
        <v>39</v>
      </c>
      <c r="F56" s="54">
        <v>44</v>
      </c>
      <c r="G56" s="34">
        <f>SUM(E56+F56)</f>
        <v>83</v>
      </c>
      <c r="H56" s="96" t="s">
        <v>9</v>
      </c>
      <c r="I56" s="41">
        <v>27244</v>
      </c>
    </row>
    <row r="57" spans="1:9">
      <c r="A57" s="40" t="s">
        <v>102</v>
      </c>
      <c r="B57" s="53" t="s">
        <v>82</v>
      </c>
      <c r="C57" s="54">
        <v>9.3000000000000007</v>
      </c>
      <c r="D57" s="55">
        <v>9</v>
      </c>
      <c r="E57" s="54">
        <v>41</v>
      </c>
      <c r="F57" s="54">
        <v>43</v>
      </c>
      <c r="G57" s="34">
        <f>SUM(E57+F57)</f>
        <v>84</v>
      </c>
      <c r="H57" s="96" t="s">
        <v>9</v>
      </c>
      <c r="I57" s="41">
        <v>26294</v>
      </c>
    </row>
    <row r="58" spans="1:9">
      <c r="A58" s="40" t="s">
        <v>119</v>
      </c>
      <c r="B58" s="53" t="s">
        <v>82</v>
      </c>
      <c r="C58" s="54">
        <v>13</v>
      </c>
      <c r="D58" s="55">
        <v>13</v>
      </c>
      <c r="E58" s="54">
        <v>40</v>
      </c>
      <c r="F58" s="54">
        <v>44</v>
      </c>
      <c r="G58" s="34">
        <f>SUM(E58+F58)</f>
        <v>84</v>
      </c>
      <c r="H58" s="96" t="s">
        <v>9</v>
      </c>
      <c r="I58" s="41">
        <v>28827</v>
      </c>
    </row>
    <row r="59" spans="1:9">
      <c r="A59" s="40" t="s">
        <v>110</v>
      </c>
      <c r="B59" s="53" t="s">
        <v>44</v>
      </c>
      <c r="C59" s="54">
        <v>10.5</v>
      </c>
      <c r="D59" s="55">
        <v>11</v>
      </c>
      <c r="E59" s="54">
        <v>42</v>
      </c>
      <c r="F59" s="54">
        <v>43</v>
      </c>
      <c r="G59" s="34">
        <f>SUM(E59+F59)</f>
        <v>85</v>
      </c>
      <c r="H59" s="96" t="s">
        <v>9</v>
      </c>
      <c r="I59" s="41">
        <v>25750</v>
      </c>
    </row>
    <row r="60" spans="1:9">
      <c r="A60" s="40" t="s">
        <v>105</v>
      </c>
      <c r="B60" s="53" t="s">
        <v>42</v>
      </c>
      <c r="C60" s="54">
        <v>10</v>
      </c>
      <c r="D60" s="55">
        <v>10</v>
      </c>
      <c r="E60" s="54">
        <v>38</v>
      </c>
      <c r="F60" s="54">
        <v>47</v>
      </c>
      <c r="G60" s="34">
        <f>SUM(E60+F60)</f>
        <v>85</v>
      </c>
      <c r="H60" s="96" t="s">
        <v>9</v>
      </c>
      <c r="I60" s="41">
        <v>24434</v>
      </c>
    </row>
    <row r="61" spans="1:9">
      <c r="A61" s="40" t="s">
        <v>85</v>
      </c>
      <c r="B61" s="53" t="s">
        <v>47</v>
      </c>
      <c r="C61" s="54">
        <v>6.5</v>
      </c>
      <c r="D61" s="55">
        <v>6</v>
      </c>
      <c r="E61" s="54">
        <v>49</v>
      </c>
      <c r="F61" s="54">
        <v>37</v>
      </c>
      <c r="G61" s="34">
        <f>SUM(E61+F61)</f>
        <v>86</v>
      </c>
      <c r="H61" s="96" t="s">
        <v>9</v>
      </c>
      <c r="I61" s="41">
        <v>23870</v>
      </c>
    </row>
    <row r="62" spans="1:9">
      <c r="A62" s="40" t="s">
        <v>96</v>
      </c>
      <c r="B62" s="53" t="s">
        <v>42</v>
      </c>
      <c r="C62" s="54">
        <v>7.9</v>
      </c>
      <c r="D62" s="55">
        <v>8</v>
      </c>
      <c r="E62" s="54">
        <v>45</v>
      </c>
      <c r="F62" s="54">
        <v>41</v>
      </c>
      <c r="G62" s="34">
        <f>SUM(E62+F62)</f>
        <v>86</v>
      </c>
      <c r="H62" s="96" t="s">
        <v>9</v>
      </c>
      <c r="I62" s="41">
        <v>28013</v>
      </c>
    </row>
    <row r="63" spans="1:9">
      <c r="A63" s="40" t="s">
        <v>122</v>
      </c>
      <c r="B63" s="53" t="s">
        <v>40</v>
      </c>
      <c r="C63" s="54">
        <v>13.7</v>
      </c>
      <c r="D63" s="55">
        <v>14</v>
      </c>
      <c r="E63" s="54">
        <v>42</v>
      </c>
      <c r="F63" s="54">
        <v>44</v>
      </c>
      <c r="G63" s="34">
        <f>SUM(E63+F63)</f>
        <v>86</v>
      </c>
      <c r="H63" s="96" t="s">
        <v>9</v>
      </c>
      <c r="I63" s="41">
        <v>19278</v>
      </c>
    </row>
    <row r="64" spans="1:9">
      <c r="A64" s="40" t="s">
        <v>115</v>
      </c>
      <c r="B64" s="53" t="s">
        <v>108</v>
      </c>
      <c r="C64" s="54">
        <v>12.1</v>
      </c>
      <c r="D64" s="55">
        <v>12</v>
      </c>
      <c r="E64" s="54">
        <v>43</v>
      </c>
      <c r="F64" s="54">
        <v>44</v>
      </c>
      <c r="G64" s="34">
        <f>SUM(E64+F64)</f>
        <v>87</v>
      </c>
      <c r="H64" s="96" t="s">
        <v>9</v>
      </c>
      <c r="I64" s="41">
        <v>28086</v>
      </c>
    </row>
    <row r="65" spans="1:22">
      <c r="A65" s="40" t="s">
        <v>112</v>
      </c>
      <c r="B65" s="53" t="s">
        <v>108</v>
      </c>
      <c r="C65" s="54">
        <v>11.5</v>
      </c>
      <c r="D65" s="55">
        <v>12</v>
      </c>
      <c r="E65" s="54">
        <v>43</v>
      </c>
      <c r="F65" s="54">
        <v>44</v>
      </c>
      <c r="G65" s="34">
        <f>SUM(E65+F65)</f>
        <v>87</v>
      </c>
      <c r="H65" s="96" t="s">
        <v>9</v>
      </c>
      <c r="I65" s="41">
        <v>21940</v>
      </c>
    </row>
    <row r="66" spans="1:22">
      <c r="A66" s="40" t="s">
        <v>95</v>
      </c>
      <c r="B66" s="53" t="s">
        <v>44</v>
      </c>
      <c r="C66" s="54">
        <v>7.8</v>
      </c>
      <c r="D66" s="55">
        <v>8</v>
      </c>
      <c r="E66" s="54">
        <v>46</v>
      </c>
      <c r="F66" s="54">
        <v>42</v>
      </c>
      <c r="G66" s="34">
        <f>SUM(E66+F66)</f>
        <v>88</v>
      </c>
      <c r="H66" s="96" t="s">
        <v>9</v>
      </c>
      <c r="I66" s="41">
        <v>28002</v>
      </c>
    </row>
    <row r="67" spans="1:22">
      <c r="A67" s="40" t="s">
        <v>111</v>
      </c>
      <c r="B67" s="53" t="s">
        <v>49</v>
      </c>
      <c r="C67" s="54">
        <v>10.9</v>
      </c>
      <c r="D67" s="55">
        <v>11</v>
      </c>
      <c r="E67" s="54">
        <v>44</v>
      </c>
      <c r="F67" s="54">
        <v>44</v>
      </c>
      <c r="G67" s="34">
        <f>SUM(E67+F67)</f>
        <v>88</v>
      </c>
      <c r="H67" s="96" t="s">
        <v>9</v>
      </c>
      <c r="I67" s="41">
        <v>24141</v>
      </c>
    </row>
    <row r="68" spans="1:22">
      <c r="A68" s="40" t="s">
        <v>113</v>
      </c>
      <c r="B68" s="53" t="s">
        <v>82</v>
      </c>
      <c r="C68" s="54">
        <v>11.8</v>
      </c>
      <c r="D68" s="55">
        <v>12</v>
      </c>
      <c r="E68" s="54">
        <v>50</v>
      </c>
      <c r="F68" s="54">
        <v>40</v>
      </c>
      <c r="G68" s="34">
        <f>SUM(E68+F68)</f>
        <v>90</v>
      </c>
      <c r="H68" s="96" t="s">
        <v>9</v>
      </c>
      <c r="I68" s="41">
        <v>28034</v>
      </c>
    </row>
    <row r="69" spans="1:22">
      <c r="A69" s="40" t="s">
        <v>101</v>
      </c>
      <c r="B69" s="53" t="s">
        <v>42</v>
      </c>
      <c r="C69" s="54">
        <v>9.1999999999999993</v>
      </c>
      <c r="D69" s="55">
        <v>9</v>
      </c>
      <c r="E69" s="54">
        <v>46</v>
      </c>
      <c r="F69" s="54">
        <v>44</v>
      </c>
      <c r="G69" s="34">
        <f>SUM(E69+F69)</f>
        <v>90</v>
      </c>
      <c r="H69" s="96" t="s">
        <v>9</v>
      </c>
      <c r="I69" s="41">
        <v>32865</v>
      </c>
    </row>
    <row r="70" spans="1:22">
      <c r="A70" s="40" t="s">
        <v>125</v>
      </c>
      <c r="B70" s="53" t="s">
        <v>47</v>
      </c>
      <c r="C70" s="54">
        <v>15.2</v>
      </c>
      <c r="D70" s="55">
        <v>16</v>
      </c>
      <c r="E70" s="54">
        <v>47</v>
      </c>
      <c r="F70" s="54">
        <v>44</v>
      </c>
      <c r="G70" s="34">
        <f>SUM(E70+F70)</f>
        <v>91</v>
      </c>
      <c r="H70" s="96" t="s">
        <v>9</v>
      </c>
      <c r="I70" s="41">
        <v>28167</v>
      </c>
    </row>
    <row r="71" spans="1:22">
      <c r="A71" s="40" t="s">
        <v>107</v>
      </c>
      <c r="B71" s="53" t="s">
        <v>108</v>
      </c>
      <c r="C71" s="54">
        <v>10.4</v>
      </c>
      <c r="D71" s="55">
        <v>10</v>
      </c>
      <c r="E71" s="54">
        <v>47</v>
      </c>
      <c r="F71" s="54">
        <v>44</v>
      </c>
      <c r="G71" s="34">
        <f>SUM(E71+F71)</f>
        <v>91</v>
      </c>
      <c r="H71" s="96" t="s">
        <v>9</v>
      </c>
      <c r="I71" s="41">
        <v>27613</v>
      </c>
    </row>
    <row r="72" spans="1:22">
      <c r="A72" s="40" t="s">
        <v>130</v>
      </c>
      <c r="B72" s="53" t="s">
        <v>47</v>
      </c>
      <c r="C72" s="54">
        <v>17</v>
      </c>
      <c r="D72" s="55">
        <v>18</v>
      </c>
      <c r="E72" s="54">
        <v>47</v>
      </c>
      <c r="F72" s="54">
        <v>44</v>
      </c>
      <c r="G72" s="34">
        <f>SUM(E72+F72)</f>
        <v>91</v>
      </c>
      <c r="H72" s="96" t="s">
        <v>9</v>
      </c>
      <c r="I72" s="41">
        <v>20070</v>
      </c>
    </row>
    <row r="73" spans="1:22">
      <c r="A73" s="40" t="s">
        <v>135</v>
      </c>
      <c r="B73" s="53" t="s">
        <v>47</v>
      </c>
      <c r="C73" s="54">
        <v>18.2</v>
      </c>
      <c r="D73" s="55">
        <v>19</v>
      </c>
      <c r="E73" s="54">
        <v>46</v>
      </c>
      <c r="F73" s="54">
        <v>45</v>
      </c>
      <c r="G73" s="34">
        <f>SUM(E73+F73)</f>
        <v>91</v>
      </c>
      <c r="H73" s="96" t="s">
        <v>9</v>
      </c>
      <c r="I73" s="41">
        <v>20406</v>
      </c>
    </row>
    <row r="74" spans="1:22">
      <c r="A74" s="40" t="s">
        <v>120</v>
      </c>
      <c r="B74" s="53" t="s">
        <v>42</v>
      </c>
      <c r="C74" s="54">
        <v>13.6</v>
      </c>
      <c r="D74" s="55">
        <v>14</v>
      </c>
      <c r="E74" s="54">
        <v>42</v>
      </c>
      <c r="F74" s="54">
        <v>49</v>
      </c>
      <c r="G74" s="34">
        <f>SUM(E74+F74)</f>
        <v>91</v>
      </c>
      <c r="H74" s="96" t="s">
        <v>9</v>
      </c>
      <c r="I74" s="41">
        <v>31464</v>
      </c>
    </row>
    <row r="75" spans="1:22" ht="19.5">
      <c r="A75" s="40" t="s">
        <v>143</v>
      </c>
      <c r="B75" s="53" t="s">
        <v>59</v>
      </c>
      <c r="C75" s="54">
        <v>20</v>
      </c>
      <c r="D75" s="55">
        <v>21</v>
      </c>
      <c r="E75" s="54">
        <v>47</v>
      </c>
      <c r="F75" s="54">
        <v>46</v>
      </c>
      <c r="G75" s="34">
        <f>SUM(E75+F75)</f>
        <v>93</v>
      </c>
      <c r="H75" s="96" t="s">
        <v>9</v>
      </c>
      <c r="I75" s="41">
        <v>24030</v>
      </c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</row>
    <row r="76" spans="1:22" ht="19.5">
      <c r="A76" s="40" t="s">
        <v>145</v>
      </c>
      <c r="B76" s="53" t="s">
        <v>108</v>
      </c>
      <c r="C76" s="54">
        <v>20.399999999999999</v>
      </c>
      <c r="D76" s="55">
        <v>21</v>
      </c>
      <c r="E76" s="54">
        <v>46</v>
      </c>
      <c r="F76" s="54">
        <v>48</v>
      </c>
      <c r="G76" s="34">
        <f>SUM(E76+F76)</f>
        <v>94</v>
      </c>
      <c r="H76" s="96" t="s">
        <v>9</v>
      </c>
      <c r="I76" s="41">
        <v>28319</v>
      </c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</row>
    <row r="77" spans="1:22">
      <c r="A77" s="40" t="s">
        <v>144</v>
      </c>
      <c r="B77" s="53" t="s">
        <v>59</v>
      </c>
      <c r="C77" s="54">
        <v>20.3</v>
      </c>
      <c r="D77" s="55">
        <v>21</v>
      </c>
      <c r="E77" s="54">
        <v>49</v>
      </c>
      <c r="F77" s="54">
        <v>46</v>
      </c>
      <c r="G77" s="34">
        <f>SUM(E77+F77)</f>
        <v>95</v>
      </c>
      <c r="H77" s="96" t="s">
        <v>9</v>
      </c>
      <c r="I77" s="41">
        <v>18816</v>
      </c>
    </row>
    <row r="78" spans="1:22">
      <c r="A78" s="40" t="s">
        <v>123</v>
      </c>
      <c r="B78" s="53" t="s">
        <v>49</v>
      </c>
      <c r="C78" s="54">
        <v>13.9</v>
      </c>
      <c r="D78" s="55">
        <v>14</v>
      </c>
      <c r="E78" s="54">
        <v>48</v>
      </c>
      <c r="F78" s="54">
        <v>47</v>
      </c>
      <c r="G78" s="34">
        <f>SUM(E78+F78)</f>
        <v>95</v>
      </c>
      <c r="H78" s="96" t="s">
        <v>9</v>
      </c>
      <c r="I78" s="41">
        <v>29571</v>
      </c>
    </row>
    <row r="79" spans="1:22">
      <c r="A79" s="40" t="s">
        <v>141</v>
      </c>
      <c r="B79" s="53" t="s">
        <v>142</v>
      </c>
      <c r="C79" s="54">
        <v>20</v>
      </c>
      <c r="D79" s="55">
        <v>21</v>
      </c>
      <c r="E79" s="54">
        <v>50</v>
      </c>
      <c r="F79" s="54">
        <v>46</v>
      </c>
      <c r="G79" s="34">
        <f>SUM(E79+F79)</f>
        <v>96</v>
      </c>
      <c r="H79" s="96" t="s">
        <v>9</v>
      </c>
      <c r="I79" s="41">
        <v>27510</v>
      </c>
    </row>
    <row r="80" spans="1:22">
      <c r="A80" s="40" t="s">
        <v>138</v>
      </c>
      <c r="B80" s="53" t="s">
        <v>108</v>
      </c>
      <c r="C80" s="54">
        <v>18.8</v>
      </c>
      <c r="D80" s="55">
        <v>20</v>
      </c>
      <c r="E80" s="54">
        <v>46</v>
      </c>
      <c r="F80" s="54">
        <v>50</v>
      </c>
      <c r="G80" s="34">
        <f>SUM(E80+F80)</f>
        <v>96</v>
      </c>
      <c r="H80" s="96" t="s">
        <v>9</v>
      </c>
      <c r="I80" s="41">
        <v>20383</v>
      </c>
    </row>
    <row r="81" spans="1:9">
      <c r="A81" s="40" t="s">
        <v>128</v>
      </c>
      <c r="B81" s="53" t="s">
        <v>44</v>
      </c>
      <c r="C81" s="54">
        <v>15.8</v>
      </c>
      <c r="D81" s="55">
        <v>16</v>
      </c>
      <c r="E81" s="54">
        <v>47</v>
      </c>
      <c r="F81" s="54">
        <v>50</v>
      </c>
      <c r="G81" s="34">
        <f>SUM(E81+F81)</f>
        <v>97</v>
      </c>
      <c r="H81" s="96" t="s">
        <v>9</v>
      </c>
      <c r="I81" s="41">
        <v>25161</v>
      </c>
    </row>
    <row r="82" spans="1:9">
      <c r="A82" s="40" t="s">
        <v>136</v>
      </c>
      <c r="B82" s="53" t="s">
        <v>47</v>
      </c>
      <c r="C82" s="54">
        <v>18.399999999999999</v>
      </c>
      <c r="D82" s="55">
        <v>19</v>
      </c>
      <c r="E82" s="54">
        <v>52</v>
      </c>
      <c r="F82" s="54">
        <v>46</v>
      </c>
      <c r="G82" s="34">
        <f>SUM(E82+F82)</f>
        <v>98</v>
      </c>
      <c r="H82" s="96" t="s">
        <v>9</v>
      </c>
      <c r="I82" s="41">
        <v>23552</v>
      </c>
    </row>
    <row r="83" spans="1:9">
      <c r="A83" s="40" t="s">
        <v>152</v>
      </c>
      <c r="B83" s="53" t="s">
        <v>47</v>
      </c>
      <c r="C83" s="54">
        <v>22.8</v>
      </c>
      <c r="D83" s="55">
        <v>24</v>
      </c>
      <c r="E83" s="54">
        <v>53</v>
      </c>
      <c r="F83" s="54">
        <v>46</v>
      </c>
      <c r="G83" s="34">
        <f>SUM(E83+F83)</f>
        <v>99</v>
      </c>
      <c r="H83" s="96" t="s">
        <v>9</v>
      </c>
      <c r="I83" s="41">
        <v>23880</v>
      </c>
    </row>
    <row r="84" spans="1:9">
      <c r="A84" s="40" t="s">
        <v>165</v>
      </c>
      <c r="B84" s="53" t="s">
        <v>59</v>
      </c>
      <c r="C84" s="54">
        <v>32</v>
      </c>
      <c r="D84" s="55">
        <v>34</v>
      </c>
      <c r="E84" s="54">
        <v>50</v>
      </c>
      <c r="F84" s="54">
        <v>49</v>
      </c>
      <c r="G84" s="34">
        <f>SUM(E84+F84)</f>
        <v>99</v>
      </c>
      <c r="H84" s="96" t="s">
        <v>9</v>
      </c>
      <c r="I84" s="41">
        <v>25577</v>
      </c>
    </row>
    <row r="85" spans="1:9">
      <c r="A85" s="40" t="s">
        <v>139</v>
      </c>
      <c r="B85" s="53" t="s">
        <v>59</v>
      </c>
      <c r="C85" s="54">
        <v>19.3</v>
      </c>
      <c r="D85" s="55">
        <v>20</v>
      </c>
      <c r="E85" s="54">
        <v>48</v>
      </c>
      <c r="F85" s="54">
        <v>51</v>
      </c>
      <c r="G85" s="34">
        <f>SUM(E85+F85)</f>
        <v>99</v>
      </c>
      <c r="H85" s="96" t="s">
        <v>9</v>
      </c>
      <c r="I85" s="41">
        <v>26075</v>
      </c>
    </row>
    <row r="86" spans="1:9">
      <c r="A86" s="40" t="s">
        <v>150</v>
      </c>
      <c r="B86" s="53" t="s">
        <v>47</v>
      </c>
      <c r="C86" s="54">
        <v>21.9</v>
      </c>
      <c r="D86" s="55">
        <v>23</v>
      </c>
      <c r="E86" s="54">
        <v>55</v>
      </c>
      <c r="F86" s="54">
        <v>46</v>
      </c>
      <c r="G86" s="34">
        <f>SUM(E86+F86)</f>
        <v>101</v>
      </c>
      <c r="H86" s="96" t="s">
        <v>9</v>
      </c>
      <c r="I86" s="41">
        <v>23297</v>
      </c>
    </row>
    <row r="87" spans="1:9">
      <c r="A87" s="40" t="s">
        <v>215</v>
      </c>
      <c r="B87" s="53" t="s">
        <v>42</v>
      </c>
      <c r="C87" s="54">
        <v>17.899999999999999</v>
      </c>
      <c r="D87" s="55">
        <v>19</v>
      </c>
      <c r="E87" s="54">
        <v>52</v>
      </c>
      <c r="F87" s="54">
        <v>49</v>
      </c>
      <c r="G87" s="34">
        <f>SUM(E87+F87)</f>
        <v>101</v>
      </c>
      <c r="H87" s="96" t="s">
        <v>9</v>
      </c>
      <c r="I87" s="41">
        <v>23175</v>
      </c>
    </row>
    <row r="88" spans="1:9">
      <c r="A88" s="40" t="s">
        <v>140</v>
      </c>
      <c r="B88" s="53" t="s">
        <v>47</v>
      </c>
      <c r="C88" s="54">
        <v>19.899999999999999</v>
      </c>
      <c r="D88" s="55">
        <v>21</v>
      </c>
      <c r="E88" s="54">
        <v>56</v>
      </c>
      <c r="F88" s="54">
        <v>46</v>
      </c>
      <c r="G88" s="34">
        <f>SUM(E88+F88)</f>
        <v>102</v>
      </c>
      <c r="H88" s="96" t="s">
        <v>9</v>
      </c>
      <c r="I88" s="41">
        <v>22432</v>
      </c>
    </row>
    <row r="89" spans="1:9">
      <c r="A89" s="40" t="s">
        <v>148</v>
      </c>
      <c r="B89" s="53" t="s">
        <v>108</v>
      </c>
      <c r="C89" s="54">
        <v>21.4</v>
      </c>
      <c r="D89" s="55">
        <v>23</v>
      </c>
      <c r="E89" s="54">
        <v>57</v>
      </c>
      <c r="F89" s="54">
        <v>46</v>
      </c>
      <c r="G89" s="34">
        <f>SUM(E89+F89)</f>
        <v>103</v>
      </c>
      <c r="H89" s="96" t="s">
        <v>9</v>
      </c>
      <c r="I89" s="41">
        <v>19578</v>
      </c>
    </row>
    <row r="90" spans="1:9">
      <c r="A90" s="40" t="s">
        <v>158</v>
      </c>
      <c r="B90" s="53" t="s">
        <v>42</v>
      </c>
      <c r="C90" s="54">
        <v>26.1</v>
      </c>
      <c r="D90" s="55">
        <v>28</v>
      </c>
      <c r="E90" s="54">
        <v>54</v>
      </c>
      <c r="F90" s="54">
        <v>49</v>
      </c>
      <c r="G90" s="34">
        <f>SUM(E90+F90)</f>
        <v>103</v>
      </c>
      <c r="H90" s="96" t="s">
        <v>9</v>
      </c>
      <c r="I90" s="41">
        <v>23376</v>
      </c>
    </row>
    <row r="91" spans="1:9">
      <c r="A91" s="40" t="s">
        <v>132</v>
      </c>
      <c r="B91" s="53" t="s">
        <v>108</v>
      </c>
      <c r="C91" s="54">
        <v>17.399999999999999</v>
      </c>
      <c r="D91" s="55">
        <v>18</v>
      </c>
      <c r="E91" s="54">
        <v>52</v>
      </c>
      <c r="F91" s="54">
        <v>52</v>
      </c>
      <c r="G91" s="34">
        <f>SUM(E91+F91)</f>
        <v>104</v>
      </c>
      <c r="H91" s="96" t="s">
        <v>9</v>
      </c>
      <c r="I91" s="41">
        <v>22573</v>
      </c>
    </row>
    <row r="92" spans="1:9">
      <c r="A92" s="40" t="s">
        <v>162</v>
      </c>
      <c r="B92" s="53" t="s">
        <v>47</v>
      </c>
      <c r="C92" s="54">
        <v>28.3</v>
      </c>
      <c r="D92" s="55">
        <v>30</v>
      </c>
      <c r="E92" s="54">
        <v>52</v>
      </c>
      <c r="F92" s="54">
        <v>53</v>
      </c>
      <c r="G92" s="34">
        <f>SUM(E92+F92)</f>
        <v>105</v>
      </c>
      <c r="H92" s="96" t="s">
        <v>9</v>
      </c>
      <c r="I92" s="41">
        <v>25120</v>
      </c>
    </row>
    <row r="93" spans="1:9">
      <c r="A93" s="40" t="s">
        <v>157</v>
      </c>
      <c r="B93" s="53" t="s">
        <v>47</v>
      </c>
      <c r="C93" s="54">
        <v>24.2</v>
      </c>
      <c r="D93" s="55">
        <v>26</v>
      </c>
      <c r="E93" s="54">
        <v>54</v>
      </c>
      <c r="F93" s="54">
        <v>53</v>
      </c>
      <c r="G93" s="34">
        <f>SUM(E93+F93)</f>
        <v>107</v>
      </c>
      <c r="H93" s="96" t="s">
        <v>9</v>
      </c>
      <c r="I93" s="41">
        <v>21119</v>
      </c>
    </row>
    <row r="94" spans="1:9">
      <c r="A94" s="40" t="s">
        <v>153</v>
      </c>
      <c r="B94" s="53" t="s">
        <v>108</v>
      </c>
      <c r="C94" s="54">
        <v>22.9</v>
      </c>
      <c r="D94" s="55">
        <v>24</v>
      </c>
      <c r="E94" s="54">
        <v>57</v>
      </c>
      <c r="F94" s="54">
        <v>51</v>
      </c>
      <c r="G94" s="34">
        <f>SUM(E94+F94)</f>
        <v>108</v>
      </c>
      <c r="H94" s="96" t="s">
        <v>9</v>
      </c>
      <c r="I94" s="41">
        <v>28799</v>
      </c>
    </row>
    <row r="95" spans="1:9">
      <c r="A95" s="40" t="s">
        <v>156</v>
      </c>
      <c r="B95" s="53" t="s">
        <v>47</v>
      </c>
      <c r="C95" s="54">
        <v>23.6</v>
      </c>
      <c r="D95" s="55">
        <v>25</v>
      </c>
      <c r="E95" s="54">
        <v>60</v>
      </c>
      <c r="F95" s="54">
        <v>54</v>
      </c>
      <c r="G95" s="34">
        <f>SUM(E95+F95)</f>
        <v>114</v>
      </c>
      <c r="H95" s="96" t="s">
        <v>9</v>
      </c>
      <c r="I95" s="41">
        <v>27736</v>
      </c>
    </row>
    <row r="96" spans="1:9">
      <c r="A96" s="40" t="s">
        <v>209</v>
      </c>
      <c r="B96" s="53" t="s">
        <v>47</v>
      </c>
      <c r="C96" s="54">
        <v>45.7</v>
      </c>
      <c r="D96" s="55">
        <v>49</v>
      </c>
      <c r="E96" s="54">
        <v>59</v>
      </c>
      <c r="F96" s="54">
        <v>55</v>
      </c>
      <c r="G96" s="34">
        <f>SUM(E96+F96)</f>
        <v>114</v>
      </c>
      <c r="H96" s="96" t="s">
        <v>9</v>
      </c>
      <c r="I96" s="41">
        <v>25577</v>
      </c>
    </row>
    <row r="97" spans="1:9">
      <c r="A97" s="40" t="s">
        <v>161</v>
      </c>
      <c r="B97" s="53" t="s">
        <v>142</v>
      </c>
      <c r="C97" s="54">
        <v>27.4</v>
      </c>
      <c r="D97" s="55">
        <v>29</v>
      </c>
      <c r="E97" s="54">
        <v>63</v>
      </c>
      <c r="F97" s="54">
        <v>54</v>
      </c>
      <c r="G97" s="34">
        <f>SUM(E97+F97)</f>
        <v>117</v>
      </c>
      <c r="H97" s="96" t="s">
        <v>9</v>
      </c>
      <c r="I97" s="41">
        <v>23974</v>
      </c>
    </row>
    <row r="98" spans="1:9">
      <c r="A98" s="40" t="s">
        <v>137</v>
      </c>
      <c r="B98" s="53" t="s">
        <v>108</v>
      </c>
      <c r="C98" s="54">
        <v>18.5</v>
      </c>
      <c r="D98" s="55">
        <v>19</v>
      </c>
      <c r="E98" s="54">
        <v>53</v>
      </c>
      <c r="F98" s="54">
        <v>64</v>
      </c>
      <c r="G98" s="34">
        <f>SUM(E98+F98)</f>
        <v>117</v>
      </c>
      <c r="H98" s="96" t="s">
        <v>9</v>
      </c>
      <c r="I98" s="41">
        <v>23449</v>
      </c>
    </row>
    <row r="99" spans="1:9">
      <c r="A99" s="40" t="s">
        <v>147</v>
      </c>
      <c r="B99" s="53" t="s">
        <v>68</v>
      </c>
      <c r="C99" s="54">
        <v>21.2</v>
      </c>
      <c r="D99" s="55">
        <v>22</v>
      </c>
      <c r="E99" s="54">
        <v>65</v>
      </c>
      <c r="F99" s="54">
        <v>54</v>
      </c>
      <c r="G99" s="34">
        <f>SUM(E99+F99)</f>
        <v>119</v>
      </c>
      <c r="H99" s="96" t="s">
        <v>9</v>
      </c>
      <c r="I99" s="41">
        <v>26395</v>
      </c>
    </row>
    <row r="100" spans="1:9">
      <c r="A100" s="40" t="s">
        <v>163</v>
      </c>
      <c r="B100" s="53" t="s">
        <v>108</v>
      </c>
      <c r="C100" s="54">
        <v>29.6</v>
      </c>
      <c r="D100" s="55">
        <v>32</v>
      </c>
      <c r="E100" s="54">
        <v>57</v>
      </c>
      <c r="F100" s="54">
        <v>63</v>
      </c>
      <c r="G100" s="34">
        <f>SUM(E100+F100)</f>
        <v>120</v>
      </c>
      <c r="H100" s="96" t="s">
        <v>9</v>
      </c>
      <c r="I100" s="41">
        <v>22259</v>
      </c>
    </row>
    <row r="101" spans="1:9">
      <c r="A101" s="40" t="s">
        <v>159</v>
      </c>
      <c r="B101" s="53" t="s">
        <v>108</v>
      </c>
      <c r="C101" s="54">
        <v>26.4</v>
      </c>
      <c r="D101" s="55">
        <v>28</v>
      </c>
      <c r="E101" s="54">
        <v>60</v>
      </c>
      <c r="F101" s="54">
        <v>63</v>
      </c>
      <c r="G101" s="34">
        <f>SUM(E101+F101)</f>
        <v>123</v>
      </c>
      <c r="H101" s="96" t="s">
        <v>9</v>
      </c>
      <c r="I101" s="41">
        <v>16171</v>
      </c>
    </row>
    <row r="102" spans="1:9">
      <c r="A102" s="40" t="s">
        <v>168</v>
      </c>
      <c r="B102" s="53" t="s">
        <v>59</v>
      </c>
      <c r="C102" s="54">
        <v>35</v>
      </c>
      <c r="D102" s="55">
        <v>38</v>
      </c>
      <c r="E102" s="54">
        <v>64</v>
      </c>
      <c r="F102" s="54">
        <v>61</v>
      </c>
      <c r="G102" s="34">
        <f>SUM(E102+F102)</f>
        <v>125</v>
      </c>
      <c r="H102" s="96" t="s">
        <v>9</v>
      </c>
      <c r="I102" s="41">
        <v>24362</v>
      </c>
    </row>
    <row r="103" spans="1:9">
      <c r="A103" s="40" t="s">
        <v>166</v>
      </c>
      <c r="B103" s="53" t="s">
        <v>142</v>
      </c>
      <c r="C103" s="54">
        <v>32.6</v>
      </c>
      <c r="D103" s="55">
        <v>35</v>
      </c>
      <c r="E103" s="54">
        <v>67</v>
      </c>
      <c r="F103" s="54">
        <v>60</v>
      </c>
      <c r="G103" s="34">
        <f>SUM(E103+F103)</f>
        <v>127</v>
      </c>
      <c r="H103" s="96" t="s">
        <v>9</v>
      </c>
      <c r="I103" s="41">
        <v>24994</v>
      </c>
    </row>
    <row r="104" spans="1:9" ht="19.5" thickBot="1"/>
    <row r="105" spans="1:9" ht="20.25" thickBot="1">
      <c r="A105" s="145" t="s">
        <v>10</v>
      </c>
      <c r="B105" s="146" t="s">
        <v>8</v>
      </c>
      <c r="C105" s="5" t="s">
        <v>16</v>
      </c>
      <c r="D105" s="147" t="s">
        <v>1</v>
      </c>
      <c r="E105" s="147" t="s">
        <v>2</v>
      </c>
      <c r="F105" s="147" t="s">
        <v>3</v>
      </c>
      <c r="G105" s="147" t="s">
        <v>4</v>
      </c>
      <c r="H105" s="148" t="s">
        <v>9</v>
      </c>
      <c r="I105" s="70" t="s">
        <v>30</v>
      </c>
    </row>
    <row r="106" spans="1:9" ht="19.5">
      <c r="A106" s="143" t="s">
        <v>171</v>
      </c>
      <c r="B106" s="53" t="s">
        <v>44</v>
      </c>
      <c r="C106" s="54">
        <v>3.6</v>
      </c>
      <c r="D106" s="55">
        <v>4</v>
      </c>
      <c r="E106" s="54">
        <v>40</v>
      </c>
      <c r="F106" s="54">
        <v>38</v>
      </c>
      <c r="G106" s="140">
        <f>SUM(E106+F106)</f>
        <v>78</v>
      </c>
      <c r="H106" s="104" t="s">
        <v>9</v>
      </c>
      <c r="I106" s="144">
        <v>33060</v>
      </c>
    </row>
    <row r="107" spans="1:9" ht="19.5">
      <c r="A107" s="40" t="s">
        <v>170</v>
      </c>
      <c r="B107" s="53" t="s">
        <v>44</v>
      </c>
      <c r="C107" s="54">
        <v>-0.6</v>
      </c>
      <c r="D107" s="55">
        <v>0</v>
      </c>
      <c r="E107" s="54">
        <v>37</v>
      </c>
      <c r="F107" s="54">
        <v>41</v>
      </c>
      <c r="G107" s="140">
        <f>SUM(E107+F107)</f>
        <v>78</v>
      </c>
      <c r="H107" s="104" t="s">
        <v>9</v>
      </c>
      <c r="I107" s="41">
        <v>25922</v>
      </c>
    </row>
    <row r="108" spans="1:9">
      <c r="A108" s="40" t="s">
        <v>173</v>
      </c>
      <c r="B108" s="53" t="s">
        <v>108</v>
      </c>
      <c r="C108" s="54">
        <v>8.3000000000000007</v>
      </c>
      <c r="D108" s="55">
        <v>9</v>
      </c>
      <c r="E108" s="54">
        <v>41</v>
      </c>
      <c r="F108" s="54">
        <v>40</v>
      </c>
      <c r="G108" s="34">
        <f>SUM(E108+F108)</f>
        <v>81</v>
      </c>
      <c r="H108" s="104" t="s">
        <v>9</v>
      </c>
      <c r="I108" s="41">
        <v>20628</v>
      </c>
    </row>
    <row r="109" spans="1:9">
      <c r="A109" s="40" t="s">
        <v>172</v>
      </c>
      <c r="B109" s="53" t="s">
        <v>44</v>
      </c>
      <c r="C109" s="54">
        <v>7.2</v>
      </c>
      <c r="D109" s="55">
        <v>8</v>
      </c>
      <c r="E109" s="54">
        <v>40</v>
      </c>
      <c r="F109" s="54">
        <v>43</v>
      </c>
      <c r="G109" s="34">
        <f>SUM(E109+F109)</f>
        <v>83</v>
      </c>
      <c r="H109" s="104" t="s">
        <v>9</v>
      </c>
      <c r="I109" s="41">
        <v>25494</v>
      </c>
    </row>
    <row r="110" spans="1:9">
      <c r="A110" s="40" t="s">
        <v>175</v>
      </c>
      <c r="B110" s="53" t="s">
        <v>44</v>
      </c>
      <c r="C110" s="54">
        <v>16.5</v>
      </c>
      <c r="D110" s="55">
        <v>18</v>
      </c>
      <c r="E110" s="54">
        <v>45</v>
      </c>
      <c r="F110" s="54">
        <v>44</v>
      </c>
      <c r="G110" s="34">
        <f>SUM(E110+F110)</f>
        <v>89</v>
      </c>
      <c r="H110" s="104" t="s">
        <v>9</v>
      </c>
      <c r="I110" s="41">
        <v>25095</v>
      </c>
    </row>
    <row r="111" spans="1:9">
      <c r="A111" s="40" t="s">
        <v>179</v>
      </c>
      <c r="B111" s="53" t="s">
        <v>42</v>
      </c>
      <c r="C111" s="54">
        <v>22.3</v>
      </c>
      <c r="D111" s="55">
        <v>24</v>
      </c>
      <c r="E111" s="54">
        <v>46</v>
      </c>
      <c r="F111" s="54">
        <v>44</v>
      </c>
      <c r="G111" s="34">
        <f>SUM(E111+F111)</f>
        <v>90</v>
      </c>
      <c r="H111" s="104" t="s">
        <v>9</v>
      </c>
      <c r="I111" s="41">
        <v>35020</v>
      </c>
    </row>
    <row r="112" spans="1:9">
      <c r="A112" s="40" t="s">
        <v>174</v>
      </c>
      <c r="B112" s="53" t="s">
        <v>44</v>
      </c>
      <c r="C112" s="54">
        <v>15.2</v>
      </c>
      <c r="D112" s="55">
        <v>17</v>
      </c>
      <c r="E112" s="54">
        <v>45</v>
      </c>
      <c r="F112" s="54">
        <v>48</v>
      </c>
      <c r="G112" s="34">
        <f>SUM(E112+F112)</f>
        <v>93</v>
      </c>
      <c r="H112" s="104" t="s">
        <v>9</v>
      </c>
      <c r="I112" s="41">
        <v>22018</v>
      </c>
    </row>
    <row r="113" spans="1:9">
      <c r="A113" s="40" t="s">
        <v>178</v>
      </c>
      <c r="B113" s="53" t="s">
        <v>47</v>
      </c>
      <c r="C113" s="54">
        <v>21.6</v>
      </c>
      <c r="D113" s="55">
        <v>24</v>
      </c>
      <c r="E113" s="54">
        <v>43</v>
      </c>
      <c r="F113" s="54">
        <v>51</v>
      </c>
      <c r="G113" s="34">
        <f>SUM(E113+F113)</f>
        <v>94</v>
      </c>
      <c r="H113" s="104" t="s">
        <v>9</v>
      </c>
      <c r="I113" s="41">
        <v>20288</v>
      </c>
    </row>
    <row r="114" spans="1:9">
      <c r="A114" s="40" t="s">
        <v>176</v>
      </c>
      <c r="B114" s="53" t="s">
        <v>44</v>
      </c>
      <c r="C114" s="54">
        <v>20.399999999999999</v>
      </c>
      <c r="D114" s="55">
        <v>22</v>
      </c>
      <c r="E114" s="54">
        <v>49</v>
      </c>
      <c r="F114" s="54">
        <v>47</v>
      </c>
      <c r="G114" s="34">
        <f>SUM(E114+F114)</f>
        <v>96</v>
      </c>
      <c r="H114" s="104" t="s">
        <v>9</v>
      </c>
      <c r="I114" s="41">
        <v>23488</v>
      </c>
    </row>
    <row r="115" spans="1:9">
      <c r="A115" s="40" t="s">
        <v>180</v>
      </c>
      <c r="B115" s="53" t="s">
        <v>44</v>
      </c>
      <c r="C115" s="54">
        <v>22.7</v>
      </c>
      <c r="D115" s="55">
        <v>25</v>
      </c>
      <c r="E115" s="54">
        <v>49</v>
      </c>
      <c r="F115" s="54">
        <v>51</v>
      </c>
      <c r="G115" s="34">
        <f>SUM(E115+F115)</f>
        <v>100</v>
      </c>
      <c r="H115" s="104" t="s">
        <v>9</v>
      </c>
      <c r="I115" s="41">
        <v>21908</v>
      </c>
    </row>
    <row r="116" spans="1:9">
      <c r="A116" s="40" t="s">
        <v>181</v>
      </c>
      <c r="B116" s="53" t="s">
        <v>82</v>
      </c>
      <c r="C116" s="54">
        <v>25.4</v>
      </c>
      <c r="D116" s="55">
        <v>28</v>
      </c>
      <c r="E116" s="54">
        <v>54</v>
      </c>
      <c r="F116" s="54">
        <v>48</v>
      </c>
      <c r="G116" s="34">
        <f>SUM(E116+F116)</f>
        <v>102</v>
      </c>
      <c r="H116" s="104" t="s">
        <v>9</v>
      </c>
      <c r="I116" s="41">
        <v>27460</v>
      </c>
    </row>
    <row r="117" spans="1:9">
      <c r="A117" s="40" t="s">
        <v>183</v>
      </c>
      <c r="B117" s="53" t="s">
        <v>44</v>
      </c>
      <c r="C117" s="54">
        <v>33.700000000000003</v>
      </c>
      <c r="D117" s="55">
        <v>37</v>
      </c>
      <c r="E117" s="54">
        <v>58</v>
      </c>
      <c r="F117" s="54">
        <v>51</v>
      </c>
      <c r="G117" s="34">
        <f>SUM(E117+F117)</f>
        <v>109</v>
      </c>
      <c r="H117" s="104" t="s">
        <v>9</v>
      </c>
      <c r="I117" s="41">
        <v>22585</v>
      </c>
    </row>
    <row r="118" spans="1:9">
      <c r="A118" s="40" t="s">
        <v>177</v>
      </c>
      <c r="B118" s="53" t="s">
        <v>59</v>
      </c>
      <c r="C118" s="54">
        <v>21.4</v>
      </c>
      <c r="D118" s="55">
        <v>23</v>
      </c>
      <c r="E118" s="54">
        <v>60</v>
      </c>
      <c r="F118" s="54">
        <v>52</v>
      </c>
      <c r="G118" s="34">
        <f>SUM(E118+F118)</f>
        <v>112</v>
      </c>
      <c r="H118" s="104" t="s">
        <v>9</v>
      </c>
      <c r="I118" s="41">
        <v>29488</v>
      </c>
    </row>
    <row r="119" spans="1:9">
      <c r="A119" s="40" t="s">
        <v>184</v>
      </c>
      <c r="B119" s="53" t="s">
        <v>108</v>
      </c>
      <c r="C119" s="54">
        <v>39.6</v>
      </c>
      <c r="D119" s="55">
        <v>43</v>
      </c>
      <c r="E119" s="54">
        <v>69</v>
      </c>
      <c r="F119" s="54">
        <v>55</v>
      </c>
      <c r="G119" s="34">
        <f>SUM(E119+F119)</f>
        <v>124</v>
      </c>
      <c r="H119" s="104" t="s">
        <v>9</v>
      </c>
      <c r="I119" s="41">
        <v>21897</v>
      </c>
    </row>
    <row r="120" spans="1:9">
      <c r="A120" s="40" t="s">
        <v>211</v>
      </c>
      <c r="B120" s="53" t="s">
        <v>42</v>
      </c>
      <c r="C120" s="54">
        <v>35.5</v>
      </c>
      <c r="D120" s="55">
        <v>39</v>
      </c>
      <c r="E120" s="54">
        <v>68</v>
      </c>
      <c r="F120" s="54">
        <v>56</v>
      </c>
      <c r="G120" s="34">
        <f>SUM(E120+F120)</f>
        <v>124</v>
      </c>
      <c r="H120" s="104" t="s">
        <v>9</v>
      </c>
      <c r="I120" s="41">
        <v>34604</v>
      </c>
    </row>
  </sheetData>
  <sortState ref="A106:I120">
    <sortCondition ref="G106:G120"/>
    <sortCondition ref="F106:F120"/>
    <sortCondition ref="E106:E120"/>
  </sortState>
  <mergeCells count="9">
    <mergeCell ref="A9:H9"/>
    <mergeCell ref="A10:H10"/>
    <mergeCell ref="A11:H11"/>
    <mergeCell ref="A1:H1"/>
    <mergeCell ref="A2:H2"/>
    <mergeCell ref="A4:H4"/>
    <mergeCell ref="A5:H5"/>
    <mergeCell ref="A6:H6"/>
    <mergeCell ref="A8:H8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09"/>
  <sheetViews>
    <sheetView zoomScale="70" zoomScaleNormal="70" workbookViewId="0">
      <selection activeCell="A10" sqref="A10:H10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10" t="s">
        <v>6</v>
      </c>
      <c r="B1" s="110"/>
      <c r="C1" s="110"/>
      <c r="D1" s="110"/>
      <c r="E1" s="110"/>
      <c r="F1" s="110"/>
      <c r="G1" s="110"/>
      <c r="H1" s="110"/>
    </row>
    <row r="2" spans="1:12" ht="30.75">
      <c r="A2" s="110" t="s">
        <v>7</v>
      </c>
      <c r="B2" s="110"/>
      <c r="C2" s="110"/>
      <c r="D2" s="110"/>
      <c r="E2" s="110"/>
      <c r="F2" s="110"/>
      <c r="G2" s="110"/>
      <c r="H2" s="110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11" t="s">
        <v>24</v>
      </c>
      <c r="B4" s="111"/>
      <c r="C4" s="111"/>
      <c r="D4" s="111"/>
      <c r="E4" s="111"/>
      <c r="F4" s="111"/>
      <c r="G4" s="111"/>
      <c r="H4" s="111"/>
    </row>
    <row r="5" spans="1:12" ht="25.5">
      <c r="A5" s="111" t="s">
        <v>25</v>
      </c>
      <c r="B5" s="111"/>
      <c r="C5" s="111"/>
      <c r="D5" s="111"/>
      <c r="E5" s="111"/>
      <c r="F5" s="111"/>
      <c r="G5" s="111"/>
      <c r="H5" s="111"/>
    </row>
    <row r="6" spans="1:12" ht="26.25">
      <c r="A6" s="112" t="s">
        <v>28</v>
      </c>
      <c r="B6" s="112"/>
      <c r="C6" s="112"/>
      <c r="D6" s="112"/>
      <c r="E6" s="112"/>
      <c r="F6" s="112"/>
      <c r="G6" s="112"/>
      <c r="H6" s="112"/>
    </row>
    <row r="7" spans="1:12" ht="20.25">
      <c r="A7" s="42"/>
      <c r="B7" s="42"/>
      <c r="C7" s="42"/>
      <c r="D7" s="42"/>
      <c r="E7" s="42"/>
      <c r="F7" s="42"/>
      <c r="G7" s="42"/>
      <c r="H7" s="42"/>
      <c r="L7" s="43">
        <v>45017</v>
      </c>
    </row>
    <row r="8" spans="1:12" ht="19.5">
      <c r="A8" s="113" t="s">
        <v>26</v>
      </c>
      <c r="B8" s="113"/>
      <c r="C8" s="113"/>
      <c r="D8" s="113"/>
      <c r="E8" s="113"/>
      <c r="F8" s="113"/>
      <c r="G8" s="113"/>
      <c r="H8" s="113"/>
    </row>
    <row r="9" spans="1:12" ht="19.5">
      <c r="A9" s="114" t="s">
        <v>27</v>
      </c>
      <c r="B9" s="114"/>
      <c r="C9" s="114"/>
      <c r="D9" s="114"/>
      <c r="E9" s="114"/>
      <c r="F9" s="114"/>
      <c r="G9" s="114"/>
      <c r="H9" s="114"/>
    </row>
    <row r="10" spans="1:12" ht="20.25" thickBot="1">
      <c r="A10" s="115"/>
      <c r="B10" s="115"/>
      <c r="C10" s="115"/>
      <c r="D10" s="115"/>
      <c r="E10" s="115"/>
      <c r="F10" s="115"/>
      <c r="G10" s="115"/>
      <c r="H10" s="115"/>
    </row>
    <row r="11" spans="1:12" ht="20.25" thickBot="1">
      <c r="A11" s="107" t="s">
        <v>14</v>
      </c>
      <c r="B11" s="108"/>
      <c r="C11" s="108"/>
      <c r="D11" s="108"/>
      <c r="E11" s="108"/>
      <c r="F11" s="108"/>
      <c r="G11" s="108"/>
      <c r="H11" s="108"/>
      <c r="J11" s="1"/>
    </row>
    <row r="12" spans="1:12" s="52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31" t="s">
        <v>13</v>
      </c>
    </row>
    <row r="13" spans="1:12" ht="19.5">
      <c r="A13" s="40"/>
      <c r="B13" s="53"/>
      <c r="C13" s="54"/>
      <c r="D13" s="55"/>
      <c r="E13" s="54"/>
      <c r="F13" s="54"/>
      <c r="G13" s="34">
        <f t="shared" ref="G13" si="0">SUM(E13+F13)</f>
        <v>0</v>
      </c>
      <c r="H13" s="56">
        <f t="shared" ref="H13" si="1">(G13-D13)</f>
        <v>0</v>
      </c>
      <c r="J13" s="39"/>
      <c r="L13" s="32">
        <f xml:space="preserve"> DATEDIF(J13,$L$7,"y")</f>
        <v>123</v>
      </c>
    </row>
    <row r="14" spans="1:12" ht="19.5">
      <c r="A14" s="40"/>
      <c r="B14" s="53"/>
      <c r="C14" s="54"/>
      <c r="D14" s="55"/>
      <c r="E14" s="54"/>
      <c r="F14" s="54"/>
      <c r="G14" s="34">
        <f t="shared" ref="G14:G40" si="2">SUM(E14+F14)</f>
        <v>0</v>
      </c>
      <c r="H14" s="56">
        <f t="shared" ref="H14:H40" si="3">(G14-D14)</f>
        <v>0</v>
      </c>
      <c r="J14" s="39"/>
      <c r="L14" s="32">
        <f t="shared" ref="L14:L76" si="4" xml:space="preserve"> DATEDIF(J14,$L$7,"y")</f>
        <v>123</v>
      </c>
    </row>
    <row r="15" spans="1:12" ht="19.5">
      <c r="A15" s="40"/>
      <c r="B15" s="53"/>
      <c r="C15" s="54"/>
      <c r="D15" s="55"/>
      <c r="E15" s="54"/>
      <c r="F15" s="54"/>
      <c r="G15" s="34">
        <f t="shared" si="2"/>
        <v>0</v>
      </c>
      <c r="H15" s="56">
        <f t="shared" si="3"/>
        <v>0</v>
      </c>
      <c r="J15" s="39"/>
      <c r="L15" s="32">
        <f t="shared" si="4"/>
        <v>123</v>
      </c>
    </row>
    <row r="16" spans="1:12" ht="19.5">
      <c r="A16" s="40"/>
      <c r="B16" s="53"/>
      <c r="C16" s="54"/>
      <c r="D16" s="55"/>
      <c r="E16" s="54"/>
      <c r="F16" s="54"/>
      <c r="G16" s="34">
        <f t="shared" si="2"/>
        <v>0</v>
      </c>
      <c r="H16" s="56">
        <f t="shared" si="3"/>
        <v>0</v>
      </c>
      <c r="J16" s="39"/>
      <c r="L16" s="32">
        <f t="shared" si="4"/>
        <v>123</v>
      </c>
    </row>
    <row r="17" spans="1:12" ht="19.5">
      <c r="A17" s="40"/>
      <c r="B17" s="53"/>
      <c r="C17" s="54"/>
      <c r="D17" s="55"/>
      <c r="E17" s="54"/>
      <c r="F17" s="54"/>
      <c r="G17" s="34">
        <f t="shared" si="2"/>
        <v>0</v>
      </c>
      <c r="H17" s="56">
        <f t="shared" si="3"/>
        <v>0</v>
      </c>
      <c r="J17" s="39"/>
      <c r="L17" s="32">
        <f t="shared" si="4"/>
        <v>123</v>
      </c>
    </row>
    <row r="18" spans="1:12" ht="19.5">
      <c r="A18" s="40"/>
      <c r="B18" s="53"/>
      <c r="C18" s="54"/>
      <c r="D18" s="55"/>
      <c r="E18" s="54"/>
      <c r="F18" s="54"/>
      <c r="G18" s="34">
        <f t="shared" si="2"/>
        <v>0</v>
      </c>
      <c r="H18" s="56">
        <f t="shared" si="3"/>
        <v>0</v>
      </c>
      <c r="J18" s="39"/>
      <c r="L18" s="32">
        <f t="shared" si="4"/>
        <v>123</v>
      </c>
    </row>
    <row r="19" spans="1:12" ht="19.5">
      <c r="A19" s="40"/>
      <c r="B19" s="53"/>
      <c r="C19" s="54"/>
      <c r="D19" s="55"/>
      <c r="E19" s="54"/>
      <c r="F19" s="54"/>
      <c r="G19" s="34">
        <f t="shared" si="2"/>
        <v>0</v>
      </c>
      <c r="H19" s="56">
        <f t="shared" si="3"/>
        <v>0</v>
      </c>
      <c r="J19" s="39"/>
      <c r="L19" s="32">
        <f t="shared" si="4"/>
        <v>123</v>
      </c>
    </row>
    <row r="20" spans="1:12" ht="19.5">
      <c r="A20" s="40"/>
      <c r="B20" s="53"/>
      <c r="C20" s="54"/>
      <c r="D20" s="55"/>
      <c r="E20" s="54"/>
      <c r="F20" s="54"/>
      <c r="G20" s="34">
        <f t="shared" si="2"/>
        <v>0</v>
      </c>
      <c r="H20" s="56">
        <f t="shared" si="3"/>
        <v>0</v>
      </c>
      <c r="J20" s="39"/>
      <c r="L20" s="32">
        <f t="shared" si="4"/>
        <v>123</v>
      </c>
    </row>
    <row r="21" spans="1:12" ht="19.5">
      <c r="A21" s="40"/>
      <c r="B21" s="53"/>
      <c r="C21" s="54"/>
      <c r="D21" s="55"/>
      <c r="E21" s="54"/>
      <c r="F21" s="54"/>
      <c r="G21" s="34">
        <f t="shared" si="2"/>
        <v>0</v>
      </c>
      <c r="H21" s="56">
        <f t="shared" si="3"/>
        <v>0</v>
      </c>
      <c r="J21" s="39"/>
      <c r="L21" s="32">
        <f t="shared" si="4"/>
        <v>123</v>
      </c>
    </row>
    <row r="22" spans="1:12" ht="19.5">
      <c r="A22" s="40"/>
      <c r="B22" s="53"/>
      <c r="C22" s="54"/>
      <c r="D22" s="55"/>
      <c r="E22" s="54"/>
      <c r="F22" s="54"/>
      <c r="G22" s="34">
        <f t="shared" si="2"/>
        <v>0</v>
      </c>
      <c r="H22" s="56">
        <f t="shared" si="3"/>
        <v>0</v>
      </c>
      <c r="J22" s="39"/>
      <c r="L22" s="32">
        <f t="shared" si="4"/>
        <v>123</v>
      </c>
    </row>
    <row r="23" spans="1:12" ht="19.5">
      <c r="A23" s="40"/>
      <c r="B23" s="53"/>
      <c r="C23" s="54"/>
      <c r="D23" s="55"/>
      <c r="E23" s="54"/>
      <c r="F23" s="54"/>
      <c r="G23" s="34">
        <f t="shared" si="2"/>
        <v>0</v>
      </c>
      <c r="H23" s="56">
        <f t="shared" si="3"/>
        <v>0</v>
      </c>
      <c r="J23" s="39"/>
      <c r="L23" s="32">
        <f t="shared" si="4"/>
        <v>123</v>
      </c>
    </row>
    <row r="24" spans="1:12" ht="19.5">
      <c r="A24" s="40"/>
      <c r="B24" s="53"/>
      <c r="C24" s="54"/>
      <c r="D24" s="55"/>
      <c r="E24" s="54"/>
      <c r="F24" s="54"/>
      <c r="G24" s="34">
        <f t="shared" si="2"/>
        <v>0</v>
      </c>
      <c r="H24" s="56">
        <f t="shared" si="3"/>
        <v>0</v>
      </c>
      <c r="J24" s="39"/>
      <c r="L24" s="32">
        <f t="shared" si="4"/>
        <v>123</v>
      </c>
    </row>
    <row r="25" spans="1:12" ht="19.5">
      <c r="A25" s="40"/>
      <c r="B25" s="53"/>
      <c r="C25" s="54"/>
      <c r="D25" s="55"/>
      <c r="E25" s="54"/>
      <c r="F25" s="54"/>
      <c r="G25" s="34">
        <f t="shared" si="2"/>
        <v>0</v>
      </c>
      <c r="H25" s="56">
        <f t="shared" si="3"/>
        <v>0</v>
      </c>
      <c r="J25" s="39"/>
      <c r="L25" s="32">
        <f t="shared" si="4"/>
        <v>123</v>
      </c>
    </row>
    <row r="26" spans="1:12" ht="19.5">
      <c r="A26" s="40"/>
      <c r="B26" s="53"/>
      <c r="C26" s="54"/>
      <c r="D26" s="55"/>
      <c r="E26" s="54"/>
      <c r="F26" s="54"/>
      <c r="G26" s="34">
        <f t="shared" si="2"/>
        <v>0</v>
      </c>
      <c r="H26" s="56">
        <f t="shared" si="3"/>
        <v>0</v>
      </c>
      <c r="J26" s="39"/>
      <c r="L26" s="32">
        <f t="shared" si="4"/>
        <v>123</v>
      </c>
    </row>
    <row r="27" spans="1:12" ht="19.5">
      <c r="A27" s="40"/>
      <c r="B27" s="53"/>
      <c r="C27" s="54"/>
      <c r="D27" s="55"/>
      <c r="E27" s="54"/>
      <c r="F27" s="54"/>
      <c r="G27" s="34">
        <f t="shared" si="2"/>
        <v>0</v>
      </c>
      <c r="H27" s="56">
        <f t="shared" si="3"/>
        <v>0</v>
      </c>
      <c r="J27" s="39"/>
      <c r="L27" s="32">
        <f t="shared" si="4"/>
        <v>123</v>
      </c>
    </row>
    <row r="28" spans="1:12" ht="19.5">
      <c r="A28" s="40"/>
      <c r="B28" s="53"/>
      <c r="C28" s="54"/>
      <c r="D28" s="55"/>
      <c r="E28" s="54"/>
      <c r="F28" s="54"/>
      <c r="G28" s="34">
        <f t="shared" si="2"/>
        <v>0</v>
      </c>
      <c r="H28" s="56">
        <f t="shared" si="3"/>
        <v>0</v>
      </c>
      <c r="J28" s="39"/>
      <c r="L28" s="32">
        <f t="shared" si="4"/>
        <v>123</v>
      </c>
    </row>
    <row r="29" spans="1:12" ht="19.5">
      <c r="A29" s="40"/>
      <c r="B29" s="53"/>
      <c r="C29" s="54"/>
      <c r="D29" s="55"/>
      <c r="E29" s="54"/>
      <c r="F29" s="54"/>
      <c r="G29" s="34">
        <f t="shared" si="2"/>
        <v>0</v>
      </c>
      <c r="H29" s="56">
        <f t="shared" si="3"/>
        <v>0</v>
      </c>
      <c r="J29" s="39"/>
      <c r="L29" s="32">
        <f t="shared" si="4"/>
        <v>123</v>
      </c>
    </row>
    <row r="30" spans="1:12" ht="19.5">
      <c r="A30" s="40"/>
      <c r="B30" s="53"/>
      <c r="C30" s="54"/>
      <c r="D30" s="55"/>
      <c r="E30" s="54"/>
      <c r="F30" s="54"/>
      <c r="G30" s="34">
        <f t="shared" si="2"/>
        <v>0</v>
      </c>
      <c r="H30" s="56">
        <f t="shared" si="3"/>
        <v>0</v>
      </c>
      <c r="J30" s="39"/>
      <c r="L30" s="32">
        <f t="shared" si="4"/>
        <v>123</v>
      </c>
    </row>
    <row r="31" spans="1:12" ht="19.5">
      <c r="A31" s="40"/>
      <c r="B31" s="53"/>
      <c r="C31" s="54"/>
      <c r="D31" s="55"/>
      <c r="E31" s="54"/>
      <c r="F31" s="54"/>
      <c r="G31" s="34">
        <f t="shared" si="2"/>
        <v>0</v>
      </c>
      <c r="H31" s="56">
        <f t="shared" si="3"/>
        <v>0</v>
      </c>
      <c r="J31" s="39"/>
      <c r="L31" s="32">
        <f t="shared" si="4"/>
        <v>123</v>
      </c>
    </row>
    <row r="32" spans="1:12" ht="19.5">
      <c r="A32" s="40"/>
      <c r="B32" s="53"/>
      <c r="C32" s="54"/>
      <c r="D32" s="55"/>
      <c r="E32" s="54"/>
      <c r="F32" s="54"/>
      <c r="G32" s="34">
        <f t="shared" si="2"/>
        <v>0</v>
      </c>
      <c r="H32" s="56">
        <f t="shared" si="3"/>
        <v>0</v>
      </c>
      <c r="J32" s="39"/>
      <c r="L32" s="32">
        <f t="shared" si="4"/>
        <v>123</v>
      </c>
    </row>
    <row r="33" spans="1:12" ht="19.5">
      <c r="A33" s="40"/>
      <c r="B33" s="53"/>
      <c r="C33" s="54"/>
      <c r="D33" s="55"/>
      <c r="E33" s="54"/>
      <c r="F33" s="54"/>
      <c r="G33" s="34">
        <f t="shared" si="2"/>
        <v>0</v>
      </c>
      <c r="H33" s="56">
        <f t="shared" si="3"/>
        <v>0</v>
      </c>
      <c r="J33" s="39"/>
      <c r="L33" s="32">
        <f t="shared" si="4"/>
        <v>123</v>
      </c>
    </row>
    <row r="34" spans="1:12" ht="19.5">
      <c r="A34" s="40"/>
      <c r="B34" s="53"/>
      <c r="C34" s="54"/>
      <c r="D34" s="55"/>
      <c r="E34" s="54"/>
      <c r="F34" s="54"/>
      <c r="G34" s="34">
        <f t="shared" si="2"/>
        <v>0</v>
      </c>
      <c r="H34" s="56">
        <f t="shared" si="3"/>
        <v>0</v>
      </c>
      <c r="J34" s="39"/>
      <c r="L34" s="32">
        <f t="shared" si="4"/>
        <v>123</v>
      </c>
    </row>
    <row r="35" spans="1:12" ht="19.5">
      <c r="A35" s="40"/>
      <c r="B35" s="53"/>
      <c r="C35" s="54"/>
      <c r="D35" s="55"/>
      <c r="E35" s="54"/>
      <c r="F35" s="54"/>
      <c r="G35" s="34">
        <f t="shared" si="2"/>
        <v>0</v>
      </c>
      <c r="H35" s="56">
        <f t="shared" si="3"/>
        <v>0</v>
      </c>
      <c r="J35" s="39"/>
      <c r="L35" s="32">
        <f t="shared" si="4"/>
        <v>123</v>
      </c>
    </row>
    <row r="36" spans="1:12" ht="19.5">
      <c r="A36" s="40"/>
      <c r="B36" s="53"/>
      <c r="C36" s="54"/>
      <c r="D36" s="55"/>
      <c r="E36" s="54"/>
      <c r="F36" s="54"/>
      <c r="G36" s="34">
        <f t="shared" si="2"/>
        <v>0</v>
      </c>
      <c r="H36" s="56">
        <f t="shared" si="3"/>
        <v>0</v>
      </c>
      <c r="J36" s="39"/>
      <c r="L36" s="32">
        <f t="shared" si="4"/>
        <v>123</v>
      </c>
    </row>
    <row r="37" spans="1:12" ht="19.5">
      <c r="A37" s="40"/>
      <c r="B37" s="53"/>
      <c r="C37" s="54"/>
      <c r="D37" s="55"/>
      <c r="E37" s="54"/>
      <c r="F37" s="54"/>
      <c r="G37" s="34">
        <f t="shared" si="2"/>
        <v>0</v>
      </c>
      <c r="H37" s="56">
        <f t="shared" si="3"/>
        <v>0</v>
      </c>
      <c r="J37" s="39"/>
      <c r="L37" s="32">
        <f t="shared" si="4"/>
        <v>123</v>
      </c>
    </row>
    <row r="38" spans="1:12" ht="19.5">
      <c r="A38" s="40"/>
      <c r="B38" s="53"/>
      <c r="C38" s="54"/>
      <c r="D38" s="55"/>
      <c r="E38" s="54"/>
      <c r="F38" s="54"/>
      <c r="G38" s="34">
        <f t="shared" si="2"/>
        <v>0</v>
      </c>
      <c r="H38" s="56">
        <f t="shared" si="3"/>
        <v>0</v>
      </c>
      <c r="J38" s="39"/>
      <c r="L38" s="32">
        <f t="shared" si="4"/>
        <v>123</v>
      </c>
    </row>
    <row r="39" spans="1:12" ht="19.5">
      <c r="A39" s="40"/>
      <c r="B39" s="53"/>
      <c r="C39" s="54"/>
      <c r="D39" s="55"/>
      <c r="E39" s="54"/>
      <c r="F39" s="54"/>
      <c r="G39" s="34">
        <f t="shared" si="2"/>
        <v>0</v>
      </c>
      <c r="H39" s="56">
        <f t="shared" si="3"/>
        <v>0</v>
      </c>
      <c r="J39" s="39"/>
      <c r="L39" s="32">
        <f t="shared" si="4"/>
        <v>123</v>
      </c>
    </row>
    <row r="40" spans="1:12" ht="19.5">
      <c r="A40" s="40"/>
      <c r="B40" s="53"/>
      <c r="C40" s="54"/>
      <c r="D40" s="55"/>
      <c r="E40" s="54"/>
      <c r="F40" s="54"/>
      <c r="G40" s="34">
        <f t="shared" si="2"/>
        <v>0</v>
      </c>
      <c r="H40" s="56">
        <f t="shared" si="3"/>
        <v>0</v>
      </c>
      <c r="J40" s="39"/>
      <c r="L40" s="32">
        <f t="shared" si="4"/>
        <v>123</v>
      </c>
    </row>
    <row r="41" spans="1:12" ht="19.5">
      <c r="A41" s="40"/>
      <c r="B41" s="53"/>
      <c r="C41" s="54"/>
      <c r="D41" s="55"/>
      <c r="E41" s="54"/>
      <c r="F41" s="54"/>
      <c r="G41" s="34">
        <f t="shared" ref="G41:G67" si="5">SUM(E41+F41)</f>
        <v>0</v>
      </c>
      <c r="H41" s="56">
        <f t="shared" ref="H41:H67" si="6">(G41-D41)</f>
        <v>0</v>
      </c>
      <c r="J41" s="39"/>
      <c r="L41" s="32">
        <f t="shared" si="4"/>
        <v>123</v>
      </c>
    </row>
    <row r="42" spans="1:12" ht="19.5">
      <c r="A42" s="40"/>
      <c r="B42" s="53"/>
      <c r="C42" s="54"/>
      <c r="D42" s="55"/>
      <c r="E42" s="54"/>
      <c r="F42" s="54"/>
      <c r="G42" s="34">
        <f t="shared" si="5"/>
        <v>0</v>
      </c>
      <c r="H42" s="56">
        <f t="shared" si="6"/>
        <v>0</v>
      </c>
      <c r="J42" s="39"/>
      <c r="L42" s="32">
        <f t="shared" si="4"/>
        <v>123</v>
      </c>
    </row>
    <row r="43" spans="1:12" ht="19.5">
      <c r="A43" s="40"/>
      <c r="B43" s="53"/>
      <c r="C43" s="54"/>
      <c r="D43" s="55"/>
      <c r="E43" s="54"/>
      <c r="F43" s="54"/>
      <c r="G43" s="34">
        <f t="shared" si="5"/>
        <v>0</v>
      </c>
      <c r="H43" s="56">
        <f t="shared" si="6"/>
        <v>0</v>
      </c>
      <c r="J43" s="39"/>
      <c r="L43" s="32">
        <f t="shared" si="4"/>
        <v>123</v>
      </c>
    </row>
    <row r="44" spans="1:12" ht="19.5">
      <c r="A44" s="40"/>
      <c r="B44" s="53"/>
      <c r="C44" s="54"/>
      <c r="D44" s="55"/>
      <c r="E44" s="54"/>
      <c r="F44" s="54"/>
      <c r="G44" s="34">
        <f t="shared" si="5"/>
        <v>0</v>
      </c>
      <c r="H44" s="56">
        <f t="shared" si="6"/>
        <v>0</v>
      </c>
      <c r="J44" s="39"/>
      <c r="L44" s="32">
        <f t="shared" si="4"/>
        <v>123</v>
      </c>
    </row>
    <row r="45" spans="1:12" ht="19.5">
      <c r="A45" s="40"/>
      <c r="B45" s="53"/>
      <c r="C45" s="54"/>
      <c r="D45" s="55"/>
      <c r="E45" s="54"/>
      <c r="F45" s="54"/>
      <c r="G45" s="34">
        <f t="shared" si="5"/>
        <v>0</v>
      </c>
      <c r="H45" s="56">
        <f t="shared" si="6"/>
        <v>0</v>
      </c>
      <c r="J45" s="39"/>
      <c r="L45" s="32">
        <f t="shared" si="4"/>
        <v>123</v>
      </c>
    </row>
    <row r="46" spans="1:12" ht="19.5">
      <c r="A46" s="40"/>
      <c r="B46" s="53"/>
      <c r="C46" s="54"/>
      <c r="D46" s="55"/>
      <c r="E46" s="54"/>
      <c r="F46" s="54"/>
      <c r="G46" s="34">
        <f t="shared" si="5"/>
        <v>0</v>
      </c>
      <c r="H46" s="56">
        <f t="shared" si="6"/>
        <v>0</v>
      </c>
      <c r="J46" s="39"/>
      <c r="L46" s="32">
        <f t="shared" si="4"/>
        <v>123</v>
      </c>
    </row>
    <row r="47" spans="1:12" ht="19.5">
      <c r="A47" s="40"/>
      <c r="B47" s="53"/>
      <c r="C47" s="54"/>
      <c r="D47" s="55"/>
      <c r="E47" s="54"/>
      <c r="F47" s="54"/>
      <c r="G47" s="34">
        <f t="shared" si="5"/>
        <v>0</v>
      </c>
      <c r="H47" s="56">
        <f t="shared" si="6"/>
        <v>0</v>
      </c>
      <c r="J47" s="39"/>
      <c r="L47" s="32">
        <f t="shared" si="4"/>
        <v>123</v>
      </c>
    </row>
    <row r="48" spans="1:12" ht="19.5">
      <c r="A48" s="40"/>
      <c r="B48" s="53"/>
      <c r="C48" s="54"/>
      <c r="D48" s="55"/>
      <c r="E48" s="54"/>
      <c r="F48" s="54"/>
      <c r="G48" s="34">
        <f t="shared" si="5"/>
        <v>0</v>
      </c>
      <c r="H48" s="56">
        <f t="shared" si="6"/>
        <v>0</v>
      </c>
      <c r="J48" s="39"/>
      <c r="L48" s="32">
        <f t="shared" si="4"/>
        <v>123</v>
      </c>
    </row>
    <row r="49" spans="1:12" ht="19.5">
      <c r="A49" s="40"/>
      <c r="B49" s="53"/>
      <c r="C49" s="54"/>
      <c r="D49" s="55"/>
      <c r="E49" s="54"/>
      <c r="F49" s="54"/>
      <c r="G49" s="34">
        <f t="shared" si="5"/>
        <v>0</v>
      </c>
      <c r="H49" s="56">
        <f t="shared" si="6"/>
        <v>0</v>
      </c>
      <c r="J49" s="39"/>
      <c r="L49" s="32">
        <f t="shared" si="4"/>
        <v>123</v>
      </c>
    </row>
    <row r="50" spans="1:12" ht="19.5">
      <c r="A50" s="40"/>
      <c r="B50" s="53"/>
      <c r="C50" s="54"/>
      <c r="D50" s="55"/>
      <c r="E50" s="54"/>
      <c r="F50" s="54"/>
      <c r="G50" s="34">
        <f t="shared" si="5"/>
        <v>0</v>
      </c>
      <c r="H50" s="56">
        <f t="shared" si="6"/>
        <v>0</v>
      </c>
      <c r="J50" s="39"/>
      <c r="L50" s="32">
        <f t="shared" si="4"/>
        <v>123</v>
      </c>
    </row>
    <row r="51" spans="1:12" ht="19.5">
      <c r="A51" s="40"/>
      <c r="B51" s="53"/>
      <c r="C51" s="54"/>
      <c r="D51" s="55"/>
      <c r="E51" s="54"/>
      <c r="F51" s="54"/>
      <c r="G51" s="34">
        <f t="shared" si="5"/>
        <v>0</v>
      </c>
      <c r="H51" s="56">
        <f t="shared" si="6"/>
        <v>0</v>
      </c>
      <c r="J51" s="39"/>
      <c r="L51" s="32">
        <f t="shared" si="4"/>
        <v>123</v>
      </c>
    </row>
    <row r="52" spans="1:12" ht="19.5">
      <c r="A52" s="40"/>
      <c r="B52" s="53"/>
      <c r="C52" s="54"/>
      <c r="D52" s="55"/>
      <c r="E52" s="54"/>
      <c r="F52" s="54"/>
      <c r="G52" s="34">
        <f t="shared" si="5"/>
        <v>0</v>
      </c>
      <c r="H52" s="56">
        <f t="shared" si="6"/>
        <v>0</v>
      </c>
      <c r="J52" s="39"/>
      <c r="L52" s="32">
        <f t="shared" si="4"/>
        <v>123</v>
      </c>
    </row>
    <row r="53" spans="1:12" ht="19.5">
      <c r="A53" s="40"/>
      <c r="B53" s="53"/>
      <c r="C53" s="54"/>
      <c r="D53" s="55"/>
      <c r="E53" s="54"/>
      <c r="F53" s="54"/>
      <c r="G53" s="34">
        <f t="shared" si="5"/>
        <v>0</v>
      </c>
      <c r="H53" s="56">
        <f t="shared" si="6"/>
        <v>0</v>
      </c>
      <c r="J53" s="39"/>
      <c r="L53" s="32">
        <f t="shared" si="4"/>
        <v>123</v>
      </c>
    </row>
    <row r="54" spans="1:12" ht="19.5">
      <c r="A54" s="40"/>
      <c r="B54" s="53"/>
      <c r="C54" s="54"/>
      <c r="D54" s="55"/>
      <c r="E54" s="54"/>
      <c r="F54" s="54"/>
      <c r="G54" s="34">
        <f t="shared" si="5"/>
        <v>0</v>
      </c>
      <c r="H54" s="56">
        <f t="shared" si="6"/>
        <v>0</v>
      </c>
      <c r="J54" s="39"/>
      <c r="L54" s="32">
        <f t="shared" si="4"/>
        <v>123</v>
      </c>
    </row>
    <row r="55" spans="1:12" ht="19.5">
      <c r="A55" s="40"/>
      <c r="B55" s="53"/>
      <c r="C55" s="54"/>
      <c r="D55" s="55"/>
      <c r="E55" s="54"/>
      <c r="F55" s="54"/>
      <c r="G55" s="34">
        <f t="shared" si="5"/>
        <v>0</v>
      </c>
      <c r="H55" s="56">
        <f t="shared" si="6"/>
        <v>0</v>
      </c>
      <c r="J55" s="39"/>
      <c r="L55" s="32">
        <f t="shared" si="4"/>
        <v>123</v>
      </c>
    </row>
    <row r="56" spans="1:12" ht="19.5">
      <c r="A56" s="40"/>
      <c r="B56" s="53"/>
      <c r="C56" s="54"/>
      <c r="D56" s="55"/>
      <c r="E56" s="54"/>
      <c r="F56" s="54"/>
      <c r="G56" s="34">
        <f t="shared" si="5"/>
        <v>0</v>
      </c>
      <c r="H56" s="56">
        <f t="shared" si="6"/>
        <v>0</v>
      </c>
      <c r="J56" s="39"/>
      <c r="L56" s="32">
        <f t="shared" si="4"/>
        <v>123</v>
      </c>
    </row>
    <row r="57" spans="1:12" ht="19.5">
      <c r="A57" s="40"/>
      <c r="B57" s="53"/>
      <c r="C57" s="54"/>
      <c r="D57" s="55"/>
      <c r="E57" s="54"/>
      <c r="F57" s="54"/>
      <c r="G57" s="34">
        <f t="shared" si="5"/>
        <v>0</v>
      </c>
      <c r="H57" s="56">
        <f t="shared" si="6"/>
        <v>0</v>
      </c>
      <c r="J57" s="39"/>
      <c r="L57" s="32">
        <f t="shared" si="4"/>
        <v>123</v>
      </c>
    </row>
    <row r="58" spans="1:12" ht="19.5">
      <c r="A58" s="40"/>
      <c r="B58" s="53"/>
      <c r="C58" s="54"/>
      <c r="D58" s="55"/>
      <c r="E58" s="54"/>
      <c r="F58" s="54"/>
      <c r="G58" s="34">
        <f t="shared" si="5"/>
        <v>0</v>
      </c>
      <c r="H58" s="56">
        <f t="shared" si="6"/>
        <v>0</v>
      </c>
      <c r="J58" s="39"/>
      <c r="L58" s="32">
        <f t="shared" si="4"/>
        <v>123</v>
      </c>
    </row>
    <row r="59" spans="1:12" ht="19.5">
      <c r="A59" s="40"/>
      <c r="B59" s="53"/>
      <c r="C59" s="54"/>
      <c r="D59" s="55"/>
      <c r="E59" s="54"/>
      <c r="F59" s="54"/>
      <c r="G59" s="34">
        <f t="shared" si="5"/>
        <v>0</v>
      </c>
      <c r="H59" s="56">
        <f t="shared" si="6"/>
        <v>0</v>
      </c>
      <c r="J59" s="39"/>
      <c r="L59" s="32">
        <f t="shared" si="4"/>
        <v>123</v>
      </c>
    </row>
    <row r="60" spans="1:12" ht="19.5">
      <c r="A60" s="40"/>
      <c r="B60" s="53"/>
      <c r="C60" s="54"/>
      <c r="D60" s="55"/>
      <c r="E60" s="54"/>
      <c r="F60" s="54"/>
      <c r="G60" s="34">
        <f t="shared" si="5"/>
        <v>0</v>
      </c>
      <c r="H60" s="56">
        <f t="shared" si="6"/>
        <v>0</v>
      </c>
      <c r="J60" s="39"/>
      <c r="L60" s="32">
        <f t="shared" si="4"/>
        <v>123</v>
      </c>
    </row>
    <row r="61" spans="1:12" ht="19.5">
      <c r="A61" s="40"/>
      <c r="B61" s="53"/>
      <c r="C61" s="54"/>
      <c r="D61" s="55"/>
      <c r="E61" s="54"/>
      <c r="F61" s="54"/>
      <c r="G61" s="34">
        <f t="shared" si="5"/>
        <v>0</v>
      </c>
      <c r="H61" s="56">
        <f t="shared" si="6"/>
        <v>0</v>
      </c>
      <c r="J61" s="39"/>
      <c r="L61" s="32">
        <f t="shared" si="4"/>
        <v>123</v>
      </c>
    </row>
    <row r="62" spans="1:12" ht="19.5">
      <c r="A62" s="40"/>
      <c r="B62" s="53"/>
      <c r="C62" s="54"/>
      <c r="D62" s="55"/>
      <c r="E62" s="54"/>
      <c r="F62" s="54"/>
      <c r="G62" s="34">
        <f t="shared" si="5"/>
        <v>0</v>
      </c>
      <c r="H62" s="56">
        <f t="shared" si="6"/>
        <v>0</v>
      </c>
      <c r="J62" s="39"/>
      <c r="L62" s="32">
        <f t="shared" si="4"/>
        <v>123</v>
      </c>
    </row>
    <row r="63" spans="1:12" ht="19.5">
      <c r="A63" s="40"/>
      <c r="B63" s="53"/>
      <c r="C63" s="54"/>
      <c r="D63" s="55"/>
      <c r="E63" s="54"/>
      <c r="F63" s="54"/>
      <c r="G63" s="34">
        <f t="shared" si="5"/>
        <v>0</v>
      </c>
      <c r="H63" s="56">
        <f t="shared" si="6"/>
        <v>0</v>
      </c>
      <c r="J63" s="39"/>
      <c r="L63" s="32">
        <f t="shared" si="4"/>
        <v>123</v>
      </c>
    </row>
    <row r="64" spans="1:12" ht="19.5">
      <c r="A64" s="40"/>
      <c r="B64" s="53"/>
      <c r="C64" s="54"/>
      <c r="D64" s="55"/>
      <c r="E64" s="54"/>
      <c r="F64" s="54"/>
      <c r="G64" s="34">
        <f t="shared" si="5"/>
        <v>0</v>
      </c>
      <c r="H64" s="56">
        <f t="shared" si="6"/>
        <v>0</v>
      </c>
      <c r="J64" s="39"/>
      <c r="L64" s="32">
        <f t="shared" si="4"/>
        <v>123</v>
      </c>
    </row>
    <row r="65" spans="1:12" ht="19.5">
      <c r="A65" s="40"/>
      <c r="B65" s="53"/>
      <c r="C65" s="54"/>
      <c r="D65" s="55"/>
      <c r="E65" s="54"/>
      <c r="F65" s="54"/>
      <c r="G65" s="34">
        <f t="shared" si="5"/>
        <v>0</v>
      </c>
      <c r="H65" s="56">
        <f t="shared" si="6"/>
        <v>0</v>
      </c>
      <c r="J65" s="39"/>
      <c r="L65" s="32">
        <f t="shared" si="4"/>
        <v>123</v>
      </c>
    </row>
    <row r="66" spans="1:12" ht="19.5">
      <c r="A66" s="40"/>
      <c r="B66" s="53"/>
      <c r="C66" s="54"/>
      <c r="D66" s="55"/>
      <c r="E66" s="54"/>
      <c r="F66" s="54"/>
      <c r="G66" s="34">
        <f t="shared" si="5"/>
        <v>0</v>
      </c>
      <c r="H66" s="56">
        <f t="shared" si="6"/>
        <v>0</v>
      </c>
      <c r="J66" s="39"/>
      <c r="L66" s="32">
        <f t="shared" si="4"/>
        <v>123</v>
      </c>
    </row>
    <row r="67" spans="1:12" ht="19.5">
      <c r="A67" s="40"/>
      <c r="B67" s="53"/>
      <c r="C67" s="54"/>
      <c r="D67" s="55"/>
      <c r="E67" s="54"/>
      <c r="F67" s="54"/>
      <c r="G67" s="34">
        <f t="shared" si="5"/>
        <v>0</v>
      </c>
      <c r="H67" s="56">
        <f t="shared" si="6"/>
        <v>0</v>
      </c>
      <c r="J67" s="39"/>
      <c r="L67" s="32">
        <f t="shared" si="4"/>
        <v>123</v>
      </c>
    </row>
    <row r="68" spans="1:12" ht="19.5">
      <c r="A68" s="40"/>
      <c r="B68" s="53"/>
      <c r="C68" s="54"/>
      <c r="D68" s="55"/>
      <c r="E68" s="54"/>
      <c r="F68" s="54"/>
      <c r="G68" s="34">
        <f t="shared" ref="G68:G94" si="7">SUM(E68+F68)</f>
        <v>0</v>
      </c>
      <c r="H68" s="56">
        <f t="shared" ref="H68:H94" si="8">(G68-D68)</f>
        <v>0</v>
      </c>
      <c r="J68" s="39"/>
      <c r="L68" s="32">
        <f t="shared" si="4"/>
        <v>123</v>
      </c>
    </row>
    <row r="69" spans="1:12" ht="19.5">
      <c r="A69" s="40"/>
      <c r="B69" s="53"/>
      <c r="C69" s="54"/>
      <c r="D69" s="55"/>
      <c r="E69" s="54"/>
      <c r="F69" s="54"/>
      <c r="G69" s="34">
        <f t="shared" si="7"/>
        <v>0</v>
      </c>
      <c r="H69" s="56">
        <f t="shared" si="8"/>
        <v>0</v>
      </c>
      <c r="J69" s="39"/>
      <c r="L69" s="32">
        <f t="shared" si="4"/>
        <v>123</v>
      </c>
    </row>
    <row r="70" spans="1:12" ht="19.5">
      <c r="A70" s="40"/>
      <c r="B70" s="53"/>
      <c r="C70" s="54"/>
      <c r="D70" s="55"/>
      <c r="E70" s="54"/>
      <c r="F70" s="54"/>
      <c r="G70" s="34">
        <f t="shared" si="7"/>
        <v>0</v>
      </c>
      <c r="H70" s="56">
        <f t="shared" si="8"/>
        <v>0</v>
      </c>
      <c r="J70" s="39"/>
      <c r="L70" s="32">
        <f t="shared" si="4"/>
        <v>123</v>
      </c>
    </row>
    <row r="71" spans="1:12" ht="19.5">
      <c r="A71" s="40"/>
      <c r="B71" s="53"/>
      <c r="C71" s="54"/>
      <c r="D71" s="55"/>
      <c r="E71" s="54"/>
      <c r="F71" s="54"/>
      <c r="G71" s="34">
        <f t="shared" si="7"/>
        <v>0</v>
      </c>
      <c r="H71" s="56">
        <f t="shared" si="8"/>
        <v>0</v>
      </c>
      <c r="J71" s="39"/>
      <c r="L71" s="32">
        <f t="shared" si="4"/>
        <v>123</v>
      </c>
    </row>
    <row r="72" spans="1:12" ht="19.5">
      <c r="A72" s="40"/>
      <c r="B72" s="53"/>
      <c r="C72" s="54"/>
      <c r="D72" s="55"/>
      <c r="E72" s="54"/>
      <c r="F72" s="54"/>
      <c r="G72" s="34">
        <f t="shared" si="7"/>
        <v>0</v>
      </c>
      <c r="H72" s="56">
        <f t="shared" si="8"/>
        <v>0</v>
      </c>
      <c r="J72" s="39"/>
      <c r="L72" s="32">
        <f t="shared" si="4"/>
        <v>123</v>
      </c>
    </row>
    <row r="73" spans="1:12" ht="19.5">
      <c r="A73" s="40"/>
      <c r="B73" s="53"/>
      <c r="C73" s="54"/>
      <c r="D73" s="55"/>
      <c r="E73" s="54"/>
      <c r="F73" s="54"/>
      <c r="G73" s="34">
        <f t="shared" si="7"/>
        <v>0</v>
      </c>
      <c r="H73" s="56">
        <f t="shared" si="8"/>
        <v>0</v>
      </c>
      <c r="J73" s="39"/>
      <c r="L73" s="32">
        <f t="shared" si="4"/>
        <v>123</v>
      </c>
    </row>
    <row r="74" spans="1:12" ht="19.5">
      <c r="A74" s="40"/>
      <c r="B74" s="53"/>
      <c r="C74" s="54"/>
      <c r="D74" s="55"/>
      <c r="E74" s="54"/>
      <c r="F74" s="54"/>
      <c r="G74" s="34">
        <f t="shared" si="7"/>
        <v>0</v>
      </c>
      <c r="H74" s="56">
        <f t="shared" si="8"/>
        <v>0</v>
      </c>
      <c r="J74" s="39"/>
      <c r="L74" s="32">
        <f t="shared" si="4"/>
        <v>123</v>
      </c>
    </row>
    <row r="75" spans="1:12" ht="19.5">
      <c r="A75" s="40"/>
      <c r="B75" s="53"/>
      <c r="C75" s="54"/>
      <c r="D75" s="55"/>
      <c r="E75" s="54"/>
      <c r="F75" s="54"/>
      <c r="G75" s="34">
        <f t="shared" si="7"/>
        <v>0</v>
      </c>
      <c r="H75" s="56">
        <f t="shared" si="8"/>
        <v>0</v>
      </c>
      <c r="J75" s="39"/>
      <c r="L75" s="32">
        <f t="shared" si="4"/>
        <v>123</v>
      </c>
    </row>
    <row r="76" spans="1:12" ht="19.5">
      <c r="A76" s="40"/>
      <c r="B76" s="53"/>
      <c r="C76" s="54"/>
      <c r="D76" s="55"/>
      <c r="E76" s="54"/>
      <c r="F76" s="54"/>
      <c r="G76" s="34">
        <f t="shared" si="7"/>
        <v>0</v>
      </c>
      <c r="H76" s="56">
        <f t="shared" si="8"/>
        <v>0</v>
      </c>
      <c r="J76" s="39"/>
      <c r="L76" s="32">
        <f t="shared" si="4"/>
        <v>123</v>
      </c>
    </row>
    <row r="77" spans="1:12" ht="19.5">
      <c r="A77" s="40"/>
      <c r="B77" s="53"/>
      <c r="C77" s="54"/>
      <c r="D77" s="55"/>
      <c r="E77" s="54"/>
      <c r="F77" s="54"/>
      <c r="G77" s="34">
        <f t="shared" si="7"/>
        <v>0</v>
      </c>
      <c r="H77" s="56">
        <f t="shared" si="8"/>
        <v>0</v>
      </c>
      <c r="J77" s="39"/>
      <c r="L77" s="32">
        <f t="shared" ref="L77:L140" si="9" xml:space="preserve"> DATEDIF(J77,$L$7,"y")</f>
        <v>123</v>
      </c>
    </row>
    <row r="78" spans="1:12" ht="19.5">
      <c r="A78" s="40"/>
      <c r="B78" s="53"/>
      <c r="C78" s="54"/>
      <c r="D78" s="55"/>
      <c r="E78" s="54"/>
      <c r="F78" s="54"/>
      <c r="G78" s="34">
        <f t="shared" si="7"/>
        <v>0</v>
      </c>
      <c r="H78" s="56">
        <f t="shared" si="8"/>
        <v>0</v>
      </c>
      <c r="J78" s="39"/>
      <c r="L78" s="32">
        <f t="shared" si="9"/>
        <v>123</v>
      </c>
    </row>
    <row r="79" spans="1:12" ht="19.5">
      <c r="A79" s="40"/>
      <c r="B79" s="53"/>
      <c r="C79" s="54"/>
      <c r="D79" s="55"/>
      <c r="E79" s="54"/>
      <c r="F79" s="54"/>
      <c r="G79" s="34">
        <f t="shared" si="7"/>
        <v>0</v>
      </c>
      <c r="H79" s="56">
        <f t="shared" si="8"/>
        <v>0</v>
      </c>
      <c r="J79" s="39"/>
      <c r="L79" s="32">
        <f t="shared" si="9"/>
        <v>123</v>
      </c>
    </row>
    <row r="80" spans="1:12" ht="19.5">
      <c r="A80" s="40"/>
      <c r="B80" s="53"/>
      <c r="C80" s="54"/>
      <c r="D80" s="55"/>
      <c r="E80" s="54"/>
      <c r="F80" s="54"/>
      <c r="G80" s="34">
        <f t="shared" si="7"/>
        <v>0</v>
      </c>
      <c r="H80" s="56">
        <f t="shared" si="8"/>
        <v>0</v>
      </c>
      <c r="J80" s="39"/>
      <c r="L80" s="32">
        <f t="shared" si="9"/>
        <v>123</v>
      </c>
    </row>
    <row r="81" spans="1:12" ht="19.5">
      <c r="A81" s="40"/>
      <c r="B81" s="53"/>
      <c r="C81" s="54"/>
      <c r="D81" s="55"/>
      <c r="E81" s="54"/>
      <c r="F81" s="54"/>
      <c r="G81" s="34">
        <f t="shared" si="7"/>
        <v>0</v>
      </c>
      <c r="H81" s="56">
        <f t="shared" si="8"/>
        <v>0</v>
      </c>
      <c r="J81" s="39"/>
      <c r="L81" s="32">
        <f t="shared" si="9"/>
        <v>123</v>
      </c>
    </row>
    <row r="82" spans="1:12" ht="19.5">
      <c r="A82" s="40"/>
      <c r="B82" s="53"/>
      <c r="C82" s="54"/>
      <c r="D82" s="55"/>
      <c r="E82" s="54"/>
      <c r="F82" s="54"/>
      <c r="G82" s="34">
        <f t="shared" si="7"/>
        <v>0</v>
      </c>
      <c r="H82" s="56">
        <f t="shared" si="8"/>
        <v>0</v>
      </c>
      <c r="J82" s="39"/>
      <c r="L82" s="32">
        <f t="shared" si="9"/>
        <v>123</v>
      </c>
    </row>
    <row r="83" spans="1:12" ht="19.5">
      <c r="A83" s="40"/>
      <c r="B83" s="53"/>
      <c r="C83" s="54"/>
      <c r="D83" s="55"/>
      <c r="E83" s="54"/>
      <c r="F83" s="54"/>
      <c r="G83" s="34">
        <f t="shared" si="7"/>
        <v>0</v>
      </c>
      <c r="H83" s="56">
        <f t="shared" si="8"/>
        <v>0</v>
      </c>
      <c r="J83" s="39"/>
      <c r="L83" s="32">
        <f t="shared" si="9"/>
        <v>123</v>
      </c>
    </row>
    <row r="84" spans="1:12" ht="19.5">
      <c r="A84" s="40"/>
      <c r="B84" s="53"/>
      <c r="C84" s="54"/>
      <c r="D84" s="55"/>
      <c r="E84" s="54"/>
      <c r="F84" s="54"/>
      <c r="G84" s="34">
        <f t="shared" si="7"/>
        <v>0</v>
      </c>
      <c r="H84" s="56">
        <f t="shared" si="8"/>
        <v>0</v>
      </c>
      <c r="J84" s="39"/>
      <c r="L84" s="32">
        <f t="shared" si="9"/>
        <v>123</v>
      </c>
    </row>
    <row r="85" spans="1:12" ht="19.5">
      <c r="A85" s="40"/>
      <c r="B85" s="53"/>
      <c r="C85" s="54"/>
      <c r="D85" s="55"/>
      <c r="E85" s="54"/>
      <c r="F85" s="54"/>
      <c r="G85" s="34">
        <f t="shared" si="7"/>
        <v>0</v>
      </c>
      <c r="H85" s="56">
        <f t="shared" si="8"/>
        <v>0</v>
      </c>
      <c r="J85" s="39"/>
      <c r="L85" s="32">
        <f t="shared" si="9"/>
        <v>123</v>
      </c>
    </row>
    <row r="86" spans="1:12" ht="19.5">
      <c r="A86" s="40"/>
      <c r="B86" s="53"/>
      <c r="C86" s="54"/>
      <c r="D86" s="55"/>
      <c r="E86" s="54"/>
      <c r="F86" s="54"/>
      <c r="G86" s="34">
        <f t="shared" si="7"/>
        <v>0</v>
      </c>
      <c r="H86" s="56">
        <f t="shared" si="8"/>
        <v>0</v>
      </c>
      <c r="J86" s="39"/>
      <c r="L86" s="32">
        <f t="shared" si="9"/>
        <v>123</v>
      </c>
    </row>
    <row r="87" spans="1:12" ht="19.5">
      <c r="A87" s="40"/>
      <c r="B87" s="53"/>
      <c r="C87" s="54"/>
      <c r="D87" s="55"/>
      <c r="E87" s="54"/>
      <c r="F87" s="54"/>
      <c r="G87" s="34">
        <f t="shared" si="7"/>
        <v>0</v>
      </c>
      <c r="H87" s="56">
        <f t="shared" si="8"/>
        <v>0</v>
      </c>
      <c r="J87" s="39"/>
      <c r="L87" s="32">
        <f t="shared" si="9"/>
        <v>123</v>
      </c>
    </row>
    <row r="88" spans="1:12" ht="19.5">
      <c r="A88" s="40"/>
      <c r="B88" s="53"/>
      <c r="C88" s="54"/>
      <c r="D88" s="55"/>
      <c r="E88" s="54"/>
      <c r="F88" s="54"/>
      <c r="G88" s="34">
        <f t="shared" si="7"/>
        <v>0</v>
      </c>
      <c r="H88" s="56">
        <f t="shared" si="8"/>
        <v>0</v>
      </c>
      <c r="J88" s="39"/>
      <c r="L88" s="32">
        <f t="shared" si="9"/>
        <v>123</v>
      </c>
    </row>
    <row r="89" spans="1:12" ht="19.5">
      <c r="A89" s="40"/>
      <c r="B89" s="53"/>
      <c r="C89" s="54"/>
      <c r="D89" s="55"/>
      <c r="E89" s="54"/>
      <c r="F89" s="54"/>
      <c r="G89" s="34">
        <f t="shared" si="7"/>
        <v>0</v>
      </c>
      <c r="H89" s="56">
        <f t="shared" si="8"/>
        <v>0</v>
      </c>
      <c r="J89" s="39"/>
      <c r="L89" s="32">
        <f t="shared" si="9"/>
        <v>123</v>
      </c>
    </row>
    <row r="90" spans="1:12" ht="19.5">
      <c r="A90" s="40"/>
      <c r="B90" s="53"/>
      <c r="C90" s="54"/>
      <c r="D90" s="55"/>
      <c r="E90" s="54"/>
      <c r="F90" s="54"/>
      <c r="G90" s="34">
        <f t="shared" si="7"/>
        <v>0</v>
      </c>
      <c r="H90" s="56">
        <f t="shared" si="8"/>
        <v>0</v>
      </c>
      <c r="J90" s="39"/>
      <c r="L90" s="32">
        <f t="shared" si="9"/>
        <v>123</v>
      </c>
    </row>
    <row r="91" spans="1:12" ht="19.5">
      <c r="A91" s="40"/>
      <c r="B91" s="53"/>
      <c r="C91" s="54"/>
      <c r="D91" s="55"/>
      <c r="E91" s="54"/>
      <c r="F91" s="54"/>
      <c r="G91" s="34">
        <f t="shared" si="7"/>
        <v>0</v>
      </c>
      <c r="H91" s="56">
        <f t="shared" si="8"/>
        <v>0</v>
      </c>
      <c r="J91" s="39"/>
      <c r="L91" s="32">
        <f t="shared" si="9"/>
        <v>123</v>
      </c>
    </row>
    <row r="92" spans="1:12" ht="19.5">
      <c r="A92" s="40"/>
      <c r="B92" s="53"/>
      <c r="C92" s="54"/>
      <c r="D92" s="55"/>
      <c r="E92" s="54"/>
      <c r="F92" s="54"/>
      <c r="G92" s="34">
        <f t="shared" si="7"/>
        <v>0</v>
      </c>
      <c r="H92" s="56">
        <f t="shared" si="8"/>
        <v>0</v>
      </c>
      <c r="J92" s="39"/>
      <c r="L92" s="32">
        <f t="shared" si="9"/>
        <v>123</v>
      </c>
    </row>
    <row r="93" spans="1:12" ht="19.5">
      <c r="A93" s="40"/>
      <c r="B93" s="53"/>
      <c r="C93" s="54"/>
      <c r="D93" s="55"/>
      <c r="E93" s="54"/>
      <c r="F93" s="54"/>
      <c r="G93" s="34">
        <f t="shared" si="7"/>
        <v>0</v>
      </c>
      <c r="H93" s="56">
        <f t="shared" si="8"/>
        <v>0</v>
      </c>
      <c r="J93" s="39"/>
      <c r="L93" s="32">
        <f t="shared" si="9"/>
        <v>123</v>
      </c>
    </row>
    <row r="94" spans="1:12" ht="19.5">
      <c r="A94" s="40"/>
      <c r="B94" s="53"/>
      <c r="C94" s="54"/>
      <c r="D94" s="55"/>
      <c r="E94" s="54"/>
      <c r="F94" s="54"/>
      <c r="G94" s="34">
        <f t="shared" si="7"/>
        <v>0</v>
      </c>
      <c r="H94" s="56">
        <f t="shared" si="8"/>
        <v>0</v>
      </c>
      <c r="J94" s="39"/>
      <c r="L94" s="32">
        <f t="shared" si="9"/>
        <v>123</v>
      </c>
    </row>
    <row r="95" spans="1:12" ht="19.5">
      <c r="A95" s="40"/>
      <c r="B95" s="53"/>
      <c r="C95" s="54"/>
      <c r="D95" s="55"/>
      <c r="E95" s="54"/>
      <c r="F95" s="54"/>
      <c r="G95" s="34">
        <f t="shared" ref="G95:G121" si="10">SUM(E95+F95)</f>
        <v>0</v>
      </c>
      <c r="H95" s="56">
        <f t="shared" ref="H95:H121" si="11">(G95-D95)</f>
        <v>0</v>
      </c>
      <c r="J95" s="39"/>
      <c r="L95" s="32">
        <f t="shared" si="9"/>
        <v>123</v>
      </c>
    </row>
    <row r="96" spans="1:12" ht="19.5">
      <c r="A96" s="40"/>
      <c r="B96" s="53"/>
      <c r="C96" s="54"/>
      <c r="D96" s="55"/>
      <c r="E96" s="54"/>
      <c r="F96" s="54"/>
      <c r="G96" s="34">
        <f t="shared" si="10"/>
        <v>0</v>
      </c>
      <c r="H96" s="56">
        <f t="shared" si="11"/>
        <v>0</v>
      </c>
      <c r="J96" s="39"/>
      <c r="L96" s="32">
        <f t="shared" si="9"/>
        <v>123</v>
      </c>
    </row>
    <row r="97" spans="1:12" ht="19.5">
      <c r="A97" s="40"/>
      <c r="B97" s="53"/>
      <c r="C97" s="54"/>
      <c r="D97" s="55"/>
      <c r="E97" s="54"/>
      <c r="F97" s="54"/>
      <c r="G97" s="34">
        <f t="shared" si="10"/>
        <v>0</v>
      </c>
      <c r="H97" s="56">
        <f t="shared" si="11"/>
        <v>0</v>
      </c>
      <c r="J97" s="39"/>
      <c r="L97" s="32">
        <f t="shared" si="9"/>
        <v>123</v>
      </c>
    </row>
    <row r="98" spans="1:12" ht="19.5">
      <c r="A98" s="40"/>
      <c r="B98" s="53"/>
      <c r="C98" s="54"/>
      <c r="D98" s="55"/>
      <c r="E98" s="54"/>
      <c r="F98" s="54"/>
      <c r="G98" s="34">
        <f t="shared" si="10"/>
        <v>0</v>
      </c>
      <c r="H98" s="56">
        <f t="shared" si="11"/>
        <v>0</v>
      </c>
      <c r="J98" s="39"/>
      <c r="L98" s="32">
        <f t="shared" si="9"/>
        <v>123</v>
      </c>
    </row>
    <row r="99" spans="1:12" ht="19.5">
      <c r="A99" s="40"/>
      <c r="B99" s="53"/>
      <c r="C99" s="54"/>
      <c r="D99" s="55"/>
      <c r="E99" s="54"/>
      <c r="F99" s="54"/>
      <c r="G99" s="34">
        <f t="shared" si="10"/>
        <v>0</v>
      </c>
      <c r="H99" s="56">
        <f t="shared" si="11"/>
        <v>0</v>
      </c>
      <c r="J99" s="39"/>
      <c r="L99" s="32">
        <f t="shared" si="9"/>
        <v>123</v>
      </c>
    </row>
    <row r="100" spans="1:12" ht="19.5">
      <c r="A100" s="40"/>
      <c r="B100" s="53"/>
      <c r="C100" s="54"/>
      <c r="D100" s="55"/>
      <c r="E100" s="54"/>
      <c r="F100" s="54"/>
      <c r="G100" s="34">
        <f t="shared" si="10"/>
        <v>0</v>
      </c>
      <c r="H100" s="56">
        <f t="shared" si="11"/>
        <v>0</v>
      </c>
      <c r="J100" s="39"/>
      <c r="L100" s="32">
        <f t="shared" si="9"/>
        <v>123</v>
      </c>
    </row>
    <row r="101" spans="1:12" ht="19.5">
      <c r="A101" s="40"/>
      <c r="B101" s="53"/>
      <c r="C101" s="54"/>
      <c r="D101" s="55"/>
      <c r="E101" s="54"/>
      <c r="F101" s="54"/>
      <c r="G101" s="34">
        <f t="shared" si="10"/>
        <v>0</v>
      </c>
      <c r="H101" s="56">
        <f t="shared" si="11"/>
        <v>0</v>
      </c>
      <c r="J101" s="39"/>
      <c r="L101" s="32">
        <f t="shared" si="9"/>
        <v>123</v>
      </c>
    </row>
    <row r="102" spans="1:12" ht="19.5">
      <c r="A102" s="40"/>
      <c r="B102" s="53"/>
      <c r="C102" s="54"/>
      <c r="D102" s="55"/>
      <c r="E102" s="54"/>
      <c r="F102" s="54"/>
      <c r="G102" s="34">
        <f t="shared" si="10"/>
        <v>0</v>
      </c>
      <c r="H102" s="56">
        <f t="shared" si="11"/>
        <v>0</v>
      </c>
      <c r="J102" s="39"/>
      <c r="L102" s="32">
        <f t="shared" si="9"/>
        <v>123</v>
      </c>
    </row>
    <row r="103" spans="1:12" ht="19.5">
      <c r="A103" s="40"/>
      <c r="B103" s="53"/>
      <c r="C103" s="54"/>
      <c r="D103" s="55"/>
      <c r="E103" s="54"/>
      <c r="F103" s="54"/>
      <c r="G103" s="34">
        <f t="shared" si="10"/>
        <v>0</v>
      </c>
      <c r="H103" s="56">
        <f t="shared" si="11"/>
        <v>0</v>
      </c>
      <c r="J103" s="39"/>
      <c r="L103" s="32">
        <f t="shared" si="9"/>
        <v>123</v>
      </c>
    </row>
    <row r="104" spans="1:12" ht="19.5">
      <c r="A104" s="40"/>
      <c r="B104" s="53"/>
      <c r="C104" s="54"/>
      <c r="D104" s="55"/>
      <c r="E104" s="54"/>
      <c r="F104" s="54"/>
      <c r="G104" s="34">
        <f t="shared" si="10"/>
        <v>0</v>
      </c>
      <c r="H104" s="56">
        <f t="shared" si="11"/>
        <v>0</v>
      </c>
      <c r="J104" s="39"/>
      <c r="L104" s="32">
        <f t="shared" si="9"/>
        <v>123</v>
      </c>
    </row>
    <row r="105" spans="1:12" ht="19.5">
      <c r="A105" s="40"/>
      <c r="B105" s="53"/>
      <c r="C105" s="54"/>
      <c r="D105" s="55"/>
      <c r="E105" s="54"/>
      <c r="F105" s="54"/>
      <c r="G105" s="34">
        <f t="shared" si="10"/>
        <v>0</v>
      </c>
      <c r="H105" s="56">
        <f t="shared" si="11"/>
        <v>0</v>
      </c>
      <c r="J105" s="39"/>
      <c r="L105" s="32">
        <f t="shared" si="9"/>
        <v>123</v>
      </c>
    </row>
    <row r="106" spans="1:12" ht="19.5">
      <c r="A106" s="40"/>
      <c r="B106" s="53"/>
      <c r="C106" s="54"/>
      <c r="D106" s="55"/>
      <c r="E106" s="54"/>
      <c r="F106" s="54"/>
      <c r="G106" s="34">
        <f t="shared" si="10"/>
        <v>0</v>
      </c>
      <c r="H106" s="56">
        <f t="shared" si="11"/>
        <v>0</v>
      </c>
      <c r="J106" s="39"/>
      <c r="L106" s="32">
        <f t="shared" si="9"/>
        <v>123</v>
      </c>
    </row>
    <row r="107" spans="1:12" ht="19.5">
      <c r="A107" s="40"/>
      <c r="B107" s="53"/>
      <c r="C107" s="54"/>
      <c r="D107" s="55"/>
      <c r="E107" s="54"/>
      <c r="F107" s="54"/>
      <c r="G107" s="34">
        <f t="shared" si="10"/>
        <v>0</v>
      </c>
      <c r="H107" s="56">
        <f t="shared" si="11"/>
        <v>0</v>
      </c>
      <c r="J107" s="39"/>
      <c r="L107" s="32">
        <f t="shared" si="9"/>
        <v>123</v>
      </c>
    </row>
    <row r="108" spans="1:12" ht="19.5">
      <c r="A108" s="40"/>
      <c r="B108" s="53"/>
      <c r="C108" s="54"/>
      <c r="D108" s="55"/>
      <c r="E108" s="54"/>
      <c r="F108" s="54"/>
      <c r="G108" s="34">
        <f t="shared" si="10"/>
        <v>0</v>
      </c>
      <c r="H108" s="56">
        <f t="shared" si="11"/>
        <v>0</v>
      </c>
      <c r="J108" s="39"/>
      <c r="L108" s="32">
        <f t="shared" si="9"/>
        <v>123</v>
      </c>
    </row>
    <row r="109" spans="1:12" ht="19.5">
      <c r="A109" s="40"/>
      <c r="B109" s="53"/>
      <c r="C109" s="54"/>
      <c r="D109" s="55"/>
      <c r="E109" s="54"/>
      <c r="F109" s="54"/>
      <c r="G109" s="34">
        <f t="shared" si="10"/>
        <v>0</v>
      </c>
      <c r="H109" s="56">
        <f t="shared" si="11"/>
        <v>0</v>
      </c>
      <c r="J109" s="39"/>
      <c r="L109" s="32">
        <f t="shared" si="9"/>
        <v>123</v>
      </c>
    </row>
    <row r="110" spans="1:12" ht="19.5">
      <c r="A110" s="40"/>
      <c r="B110" s="53"/>
      <c r="C110" s="54"/>
      <c r="D110" s="55"/>
      <c r="E110" s="54"/>
      <c r="F110" s="54"/>
      <c r="G110" s="34">
        <f t="shared" si="10"/>
        <v>0</v>
      </c>
      <c r="H110" s="56">
        <f t="shared" si="11"/>
        <v>0</v>
      </c>
      <c r="J110" s="39"/>
      <c r="L110" s="32">
        <f t="shared" si="9"/>
        <v>123</v>
      </c>
    </row>
    <row r="111" spans="1:12" ht="19.5">
      <c r="A111" s="40"/>
      <c r="B111" s="53"/>
      <c r="C111" s="54"/>
      <c r="D111" s="55"/>
      <c r="E111" s="54"/>
      <c r="F111" s="54"/>
      <c r="G111" s="34">
        <f t="shared" si="10"/>
        <v>0</v>
      </c>
      <c r="H111" s="56">
        <f t="shared" si="11"/>
        <v>0</v>
      </c>
      <c r="J111" s="39"/>
      <c r="L111" s="32">
        <f t="shared" si="9"/>
        <v>123</v>
      </c>
    </row>
    <row r="112" spans="1:12" ht="19.5">
      <c r="A112" s="40"/>
      <c r="B112" s="53"/>
      <c r="C112" s="54"/>
      <c r="D112" s="55"/>
      <c r="E112" s="54"/>
      <c r="F112" s="54"/>
      <c r="G112" s="34">
        <f t="shared" si="10"/>
        <v>0</v>
      </c>
      <c r="H112" s="56">
        <f t="shared" si="11"/>
        <v>0</v>
      </c>
      <c r="J112" s="39"/>
      <c r="L112" s="32">
        <f t="shared" si="9"/>
        <v>123</v>
      </c>
    </row>
    <row r="113" spans="1:12" ht="19.5">
      <c r="A113" s="40"/>
      <c r="B113" s="53"/>
      <c r="C113" s="54"/>
      <c r="D113" s="55"/>
      <c r="E113" s="54"/>
      <c r="F113" s="54"/>
      <c r="G113" s="34">
        <f t="shared" si="10"/>
        <v>0</v>
      </c>
      <c r="H113" s="56">
        <f t="shared" si="11"/>
        <v>0</v>
      </c>
      <c r="J113" s="39"/>
      <c r="L113" s="32">
        <f t="shared" si="9"/>
        <v>123</v>
      </c>
    </row>
    <row r="114" spans="1:12" ht="19.5">
      <c r="A114" s="40"/>
      <c r="B114" s="53"/>
      <c r="C114" s="54"/>
      <c r="D114" s="55"/>
      <c r="E114" s="54"/>
      <c r="F114" s="54"/>
      <c r="G114" s="34">
        <f t="shared" si="10"/>
        <v>0</v>
      </c>
      <c r="H114" s="56">
        <f t="shared" si="11"/>
        <v>0</v>
      </c>
      <c r="J114" s="39"/>
      <c r="L114" s="32">
        <f t="shared" si="9"/>
        <v>123</v>
      </c>
    </row>
    <row r="115" spans="1:12" ht="19.5">
      <c r="A115" s="40"/>
      <c r="B115" s="53"/>
      <c r="C115" s="54"/>
      <c r="D115" s="55"/>
      <c r="E115" s="54"/>
      <c r="F115" s="54"/>
      <c r="G115" s="34">
        <f t="shared" si="10"/>
        <v>0</v>
      </c>
      <c r="H115" s="56">
        <f t="shared" si="11"/>
        <v>0</v>
      </c>
      <c r="J115" s="39"/>
      <c r="L115" s="32">
        <f t="shared" si="9"/>
        <v>123</v>
      </c>
    </row>
    <row r="116" spans="1:12" ht="19.5">
      <c r="A116" s="40"/>
      <c r="B116" s="53"/>
      <c r="C116" s="54"/>
      <c r="D116" s="55"/>
      <c r="E116" s="54"/>
      <c r="F116" s="54"/>
      <c r="G116" s="34">
        <f t="shared" si="10"/>
        <v>0</v>
      </c>
      <c r="H116" s="56">
        <f t="shared" si="11"/>
        <v>0</v>
      </c>
      <c r="J116" s="39"/>
      <c r="L116" s="32">
        <f t="shared" si="9"/>
        <v>123</v>
      </c>
    </row>
    <row r="117" spans="1:12" ht="19.5">
      <c r="A117" s="40"/>
      <c r="B117" s="53"/>
      <c r="C117" s="54"/>
      <c r="D117" s="55"/>
      <c r="E117" s="54"/>
      <c r="F117" s="54"/>
      <c r="G117" s="34">
        <f t="shared" si="10"/>
        <v>0</v>
      </c>
      <c r="H117" s="56">
        <f t="shared" si="11"/>
        <v>0</v>
      </c>
      <c r="J117" s="39"/>
      <c r="L117" s="32">
        <f t="shared" si="9"/>
        <v>123</v>
      </c>
    </row>
    <row r="118" spans="1:12" ht="19.5">
      <c r="A118" s="40"/>
      <c r="B118" s="53"/>
      <c r="C118" s="54"/>
      <c r="D118" s="55"/>
      <c r="E118" s="54"/>
      <c r="F118" s="54"/>
      <c r="G118" s="34">
        <f t="shared" si="10"/>
        <v>0</v>
      </c>
      <c r="H118" s="56">
        <f t="shared" si="11"/>
        <v>0</v>
      </c>
      <c r="J118" s="39"/>
      <c r="L118" s="32">
        <f t="shared" si="9"/>
        <v>123</v>
      </c>
    </row>
    <row r="119" spans="1:12" ht="19.5">
      <c r="A119" s="40"/>
      <c r="B119" s="53"/>
      <c r="C119" s="54"/>
      <c r="D119" s="55"/>
      <c r="E119" s="54"/>
      <c r="F119" s="54"/>
      <c r="G119" s="34">
        <f t="shared" si="10"/>
        <v>0</v>
      </c>
      <c r="H119" s="56">
        <f t="shared" si="11"/>
        <v>0</v>
      </c>
      <c r="J119" s="39"/>
      <c r="L119" s="32">
        <f t="shared" si="9"/>
        <v>123</v>
      </c>
    </row>
    <row r="120" spans="1:12" ht="19.5">
      <c r="A120" s="40"/>
      <c r="B120" s="53"/>
      <c r="C120" s="54"/>
      <c r="D120" s="55"/>
      <c r="E120" s="54"/>
      <c r="F120" s="54"/>
      <c r="G120" s="34">
        <f t="shared" si="10"/>
        <v>0</v>
      </c>
      <c r="H120" s="56">
        <f t="shared" si="11"/>
        <v>0</v>
      </c>
      <c r="J120" s="39"/>
      <c r="L120" s="32">
        <f t="shared" si="9"/>
        <v>123</v>
      </c>
    </row>
    <row r="121" spans="1:12" ht="19.5">
      <c r="A121" s="40"/>
      <c r="B121" s="53"/>
      <c r="C121" s="54"/>
      <c r="D121" s="55"/>
      <c r="E121" s="54"/>
      <c r="F121" s="54"/>
      <c r="G121" s="34">
        <f t="shared" si="10"/>
        <v>0</v>
      </c>
      <c r="H121" s="56">
        <f t="shared" si="11"/>
        <v>0</v>
      </c>
      <c r="J121" s="39"/>
      <c r="L121" s="32">
        <f t="shared" si="9"/>
        <v>123</v>
      </c>
    </row>
    <row r="122" spans="1:12" ht="19.5">
      <c r="A122" s="40"/>
      <c r="B122" s="53"/>
      <c r="C122" s="54"/>
      <c r="D122" s="55"/>
      <c r="E122" s="54"/>
      <c r="F122" s="54"/>
      <c r="G122" s="34">
        <f t="shared" ref="G122:G148" si="12">SUM(E122+F122)</f>
        <v>0</v>
      </c>
      <c r="H122" s="56">
        <f t="shared" ref="H122:H148" si="13">(G122-D122)</f>
        <v>0</v>
      </c>
      <c r="J122" s="39"/>
      <c r="L122" s="32">
        <f t="shared" si="9"/>
        <v>123</v>
      </c>
    </row>
    <row r="123" spans="1:12" ht="19.5">
      <c r="A123" s="40"/>
      <c r="B123" s="53"/>
      <c r="C123" s="54"/>
      <c r="D123" s="55"/>
      <c r="E123" s="54"/>
      <c r="F123" s="54"/>
      <c r="G123" s="34">
        <f t="shared" si="12"/>
        <v>0</v>
      </c>
      <c r="H123" s="56">
        <f t="shared" si="13"/>
        <v>0</v>
      </c>
      <c r="J123" s="39"/>
      <c r="L123" s="32">
        <f t="shared" si="9"/>
        <v>123</v>
      </c>
    </row>
    <row r="124" spans="1:12" ht="19.5">
      <c r="A124" s="40"/>
      <c r="B124" s="53"/>
      <c r="C124" s="54"/>
      <c r="D124" s="55"/>
      <c r="E124" s="54"/>
      <c r="F124" s="54"/>
      <c r="G124" s="34">
        <f t="shared" si="12"/>
        <v>0</v>
      </c>
      <c r="H124" s="56">
        <f t="shared" si="13"/>
        <v>0</v>
      </c>
      <c r="J124" s="39"/>
      <c r="L124" s="32">
        <f t="shared" si="9"/>
        <v>123</v>
      </c>
    </row>
    <row r="125" spans="1:12" ht="19.5">
      <c r="A125" s="40"/>
      <c r="B125" s="53"/>
      <c r="C125" s="54"/>
      <c r="D125" s="55"/>
      <c r="E125" s="54"/>
      <c r="F125" s="54"/>
      <c r="G125" s="34">
        <f t="shared" si="12"/>
        <v>0</v>
      </c>
      <c r="H125" s="56">
        <f t="shared" si="13"/>
        <v>0</v>
      </c>
      <c r="J125" s="39"/>
      <c r="L125" s="32">
        <f t="shared" si="9"/>
        <v>123</v>
      </c>
    </row>
    <row r="126" spans="1:12" ht="19.5">
      <c r="A126" s="40"/>
      <c r="B126" s="53"/>
      <c r="C126" s="54"/>
      <c r="D126" s="55"/>
      <c r="E126" s="54"/>
      <c r="F126" s="54"/>
      <c r="G126" s="34">
        <f t="shared" si="12"/>
        <v>0</v>
      </c>
      <c r="H126" s="56">
        <f t="shared" si="13"/>
        <v>0</v>
      </c>
      <c r="J126" s="39"/>
      <c r="L126" s="32">
        <f t="shared" si="9"/>
        <v>123</v>
      </c>
    </row>
    <row r="127" spans="1:12" ht="19.5">
      <c r="A127" s="40"/>
      <c r="B127" s="53"/>
      <c r="C127" s="54"/>
      <c r="D127" s="55"/>
      <c r="E127" s="54"/>
      <c r="F127" s="54"/>
      <c r="G127" s="34">
        <f t="shared" si="12"/>
        <v>0</v>
      </c>
      <c r="H127" s="56">
        <f t="shared" si="13"/>
        <v>0</v>
      </c>
      <c r="J127" s="39"/>
      <c r="L127" s="32">
        <f t="shared" si="9"/>
        <v>123</v>
      </c>
    </row>
    <row r="128" spans="1:12" ht="19.5">
      <c r="A128" s="40"/>
      <c r="B128" s="53"/>
      <c r="C128" s="54"/>
      <c r="D128" s="55"/>
      <c r="E128" s="54"/>
      <c r="F128" s="54"/>
      <c r="G128" s="34">
        <f t="shared" si="12"/>
        <v>0</v>
      </c>
      <c r="H128" s="56">
        <f t="shared" si="13"/>
        <v>0</v>
      </c>
      <c r="J128" s="39"/>
      <c r="L128" s="32">
        <f t="shared" si="9"/>
        <v>123</v>
      </c>
    </row>
    <row r="129" spans="1:12" ht="19.5">
      <c r="A129" s="40"/>
      <c r="B129" s="53"/>
      <c r="C129" s="54"/>
      <c r="D129" s="55"/>
      <c r="E129" s="54"/>
      <c r="F129" s="54"/>
      <c r="G129" s="34">
        <f t="shared" si="12"/>
        <v>0</v>
      </c>
      <c r="H129" s="56">
        <f t="shared" si="13"/>
        <v>0</v>
      </c>
      <c r="J129" s="39"/>
      <c r="L129" s="32">
        <f t="shared" si="9"/>
        <v>123</v>
      </c>
    </row>
    <row r="130" spans="1:12" ht="19.5">
      <c r="A130" s="40"/>
      <c r="B130" s="53"/>
      <c r="C130" s="54"/>
      <c r="D130" s="55"/>
      <c r="E130" s="54"/>
      <c r="F130" s="54"/>
      <c r="G130" s="34">
        <f t="shared" si="12"/>
        <v>0</v>
      </c>
      <c r="H130" s="56">
        <f t="shared" si="13"/>
        <v>0</v>
      </c>
      <c r="J130" s="39"/>
      <c r="L130" s="32">
        <f t="shared" si="9"/>
        <v>123</v>
      </c>
    </row>
    <row r="131" spans="1:12" ht="19.5">
      <c r="A131" s="40"/>
      <c r="B131" s="53"/>
      <c r="C131" s="54"/>
      <c r="D131" s="55"/>
      <c r="E131" s="54"/>
      <c r="F131" s="54"/>
      <c r="G131" s="34">
        <f t="shared" si="12"/>
        <v>0</v>
      </c>
      <c r="H131" s="56">
        <f t="shared" si="13"/>
        <v>0</v>
      </c>
      <c r="J131" s="39"/>
      <c r="L131" s="32">
        <f t="shared" si="9"/>
        <v>123</v>
      </c>
    </row>
    <row r="132" spans="1:12" ht="19.5">
      <c r="A132" s="40"/>
      <c r="B132" s="53"/>
      <c r="C132" s="54"/>
      <c r="D132" s="55"/>
      <c r="E132" s="54"/>
      <c r="F132" s="54"/>
      <c r="G132" s="34">
        <f t="shared" si="12"/>
        <v>0</v>
      </c>
      <c r="H132" s="56">
        <f t="shared" si="13"/>
        <v>0</v>
      </c>
      <c r="J132" s="39"/>
      <c r="L132" s="32">
        <f t="shared" si="9"/>
        <v>123</v>
      </c>
    </row>
    <row r="133" spans="1:12" ht="19.5">
      <c r="A133" s="40"/>
      <c r="B133" s="53"/>
      <c r="C133" s="54"/>
      <c r="D133" s="55"/>
      <c r="E133" s="54"/>
      <c r="F133" s="54"/>
      <c r="G133" s="34">
        <f t="shared" si="12"/>
        <v>0</v>
      </c>
      <c r="H133" s="56">
        <f t="shared" si="13"/>
        <v>0</v>
      </c>
      <c r="J133" s="39"/>
      <c r="L133" s="32">
        <f t="shared" si="9"/>
        <v>123</v>
      </c>
    </row>
    <row r="134" spans="1:12" ht="19.5">
      <c r="A134" s="40"/>
      <c r="B134" s="53"/>
      <c r="C134" s="54"/>
      <c r="D134" s="55"/>
      <c r="E134" s="54"/>
      <c r="F134" s="54"/>
      <c r="G134" s="34">
        <f t="shared" si="12"/>
        <v>0</v>
      </c>
      <c r="H134" s="56">
        <f t="shared" si="13"/>
        <v>0</v>
      </c>
      <c r="J134" s="39"/>
      <c r="L134" s="32">
        <f t="shared" si="9"/>
        <v>123</v>
      </c>
    </row>
    <row r="135" spans="1:12" ht="19.5">
      <c r="A135" s="40"/>
      <c r="B135" s="53"/>
      <c r="C135" s="54"/>
      <c r="D135" s="55"/>
      <c r="E135" s="54"/>
      <c r="F135" s="54"/>
      <c r="G135" s="34">
        <f t="shared" si="12"/>
        <v>0</v>
      </c>
      <c r="H135" s="56">
        <f t="shared" si="13"/>
        <v>0</v>
      </c>
      <c r="J135" s="39"/>
      <c r="L135" s="32">
        <f t="shared" si="9"/>
        <v>123</v>
      </c>
    </row>
    <row r="136" spans="1:12" ht="19.5">
      <c r="A136" s="40"/>
      <c r="B136" s="53"/>
      <c r="C136" s="54"/>
      <c r="D136" s="55"/>
      <c r="E136" s="54"/>
      <c r="F136" s="54"/>
      <c r="G136" s="34">
        <f t="shared" si="12"/>
        <v>0</v>
      </c>
      <c r="H136" s="56">
        <f t="shared" si="13"/>
        <v>0</v>
      </c>
      <c r="J136" s="39"/>
      <c r="L136" s="32">
        <f t="shared" si="9"/>
        <v>123</v>
      </c>
    </row>
    <row r="137" spans="1:12" ht="19.5">
      <c r="A137" s="40"/>
      <c r="B137" s="53"/>
      <c r="C137" s="54"/>
      <c r="D137" s="55"/>
      <c r="E137" s="54"/>
      <c r="F137" s="54"/>
      <c r="G137" s="34">
        <f t="shared" si="12"/>
        <v>0</v>
      </c>
      <c r="H137" s="56">
        <f t="shared" si="13"/>
        <v>0</v>
      </c>
      <c r="J137" s="39"/>
      <c r="L137" s="32">
        <f t="shared" si="9"/>
        <v>123</v>
      </c>
    </row>
    <row r="138" spans="1:12" ht="19.5">
      <c r="A138" s="40"/>
      <c r="B138" s="53"/>
      <c r="C138" s="54"/>
      <c r="D138" s="55"/>
      <c r="E138" s="54"/>
      <c r="F138" s="54"/>
      <c r="G138" s="34">
        <f t="shared" si="12"/>
        <v>0</v>
      </c>
      <c r="H138" s="56">
        <f t="shared" si="13"/>
        <v>0</v>
      </c>
      <c r="J138" s="39"/>
      <c r="L138" s="32">
        <f t="shared" si="9"/>
        <v>123</v>
      </c>
    </row>
    <row r="139" spans="1:12" ht="19.5">
      <c r="A139" s="40"/>
      <c r="B139" s="53"/>
      <c r="C139" s="54"/>
      <c r="D139" s="55"/>
      <c r="E139" s="54"/>
      <c r="F139" s="54"/>
      <c r="G139" s="34">
        <f t="shared" si="12"/>
        <v>0</v>
      </c>
      <c r="H139" s="56">
        <f t="shared" si="13"/>
        <v>0</v>
      </c>
      <c r="J139" s="39"/>
      <c r="L139" s="32">
        <f t="shared" si="9"/>
        <v>123</v>
      </c>
    </row>
    <row r="140" spans="1:12" ht="19.5">
      <c r="A140" s="40"/>
      <c r="B140" s="53"/>
      <c r="C140" s="54"/>
      <c r="D140" s="55"/>
      <c r="E140" s="54"/>
      <c r="F140" s="54"/>
      <c r="G140" s="34">
        <f t="shared" si="12"/>
        <v>0</v>
      </c>
      <c r="H140" s="56">
        <f t="shared" si="13"/>
        <v>0</v>
      </c>
      <c r="J140" s="39"/>
      <c r="L140" s="32">
        <f t="shared" si="9"/>
        <v>123</v>
      </c>
    </row>
    <row r="141" spans="1:12" ht="19.5">
      <c r="A141" s="40"/>
      <c r="B141" s="53"/>
      <c r="C141" s="54"/>
      <c r="D141" s="55"/>
      <c r="E141" s="54"/>
      <c r="F141" s="54"/>
      <c r="G141" s="34">
        <f t="shared" si="12"/>
        <v>0</v>
      </c>
      <c r="H141" s="56">
        <f t="shared" si="13"/>
        <v>0</v>
      </c>
      <c r="J141" s="39"/>
      <c r="L141" s="32">
        <f t="shared" ref="L141:L204" si="14" xml:space="preserve"> DATEDIF(J141,$L$7,"y")</f>
        <v>123</v>
      </c>
    </row>
    <row r="142" spans="1:12" ht="19.5">
      <c r="A142" s="40"/>
      <c r="B142" s="53"/>
      <c r="C142" s="54"/>
      <c r="D142" s="55"/>
      <c r="E142" s="54"/>
      <c r="F142" s="54"/>
      <c r="G142" s="34">
        <f t="shared" si="12"/>
        <v>0</v>
      </c>
      <c r="H142" s="56">
        <f t="shared" si="13"/>
        <v>0</v>
      </c>
      <c r="J142" s="39"/>
      <c r="L142" s="32">
        <f t="shared" si="14"/>
        <v>123</v>
      </c>
    </row>
    <row r="143" spans="1:12" ht="19.5">
      <c r="A143" s="40"/>
      <c r="B143" s="53"/>
      <c r="C143" s="54"/>
      <c r="D143" s="55"/>
      <c r="E143" s="54"/>
      <c r="F143" s="54"/>
      <c r="G143" s="34">
        <f t="shared" si="12"/>
        <v>0</v>
      </c>
      <c r="H143" s="56">
        <f t="shared" si="13"/>
        <v>0</v>
      </c>
      <c r="J143" s="39"/>
      <c r="L143" s="32">
        <f t="shared" si="14"/>
        <v>123</v>
      </c>
    </row>
    <row r="144" spans="1:12" ht="19.5">
      <c r="A144" s="40"/>
      <c r="B144" s="53"/>
      <c r="C144" s="54"/>
      <c r="D144" s="55"/>
      <c r="E144" s="54"/>
      <c r="F144" s="54"/>
      <c r="G144" s="34">
        <f t="shared" si="12"/>
        <v>0</v>
      </c>
      <c r="H144" s="56">
        <f t="shared" si="13"/>
        <v>0</v>
      </c>
      <c r="J144" s="39"/>
      <c r="L144" s="32">
        <f t="shared" si="14"/>
        <v>123</v>
      </c>
    </row>
    <row r="145" spans="1:12" ht="19.5">
      <c r="A145" s="40"/>
      <c r="B145" s="53"/>
      <c r="C145" s="54"/>
      <c r="D145" s="55"/>
      <c r="E145" s="54"/>
      <c r="F145" s="54"/>
      <c r="G145" s="34">
        <f t="shared" si="12"/>
        <v>0</v>
      </c>
      <c r="H145" s="56">
        <f t="shared" si="13"/>
        <v>0</v>
      </c>
      <c r="J145" s="39"/>
      <c r="L145" s="32">
        <f t="shared" si="14"/>
        <v>123</v>
      </c>
    </row>
    <row r="146" spans="1:12" ht="19.5">
      <c r="A146" s="40"/>
      <c r="B146" s="53"/>
      <c r="C146" s="54"/>
      <c r="D146" s="55"/>
      <c r="E146" s="54"/>
      <c r="F146" s="54"/>
      <c r="G146" s="34">
        <f t="shared" si="12"/>
        <v>0</v>
      </c>
      <c r="H146" s="56">
        <f t="shared" si="13"/>
        <v>0</v>
      </c>
      <c r="J146" s="39"/>
      <c r="L146" s="32">
        <f t="shared" si="14"/>
        <v>123</v>
      </c>
    </row>
    <row r="147" spans="1:12" ht="19.5">
      <c r="A147" s="40"/>
      <c r="B147" s="53"/>
      <c r="C147" s="54"/>
      <c r="D147" s="55"/>
      <c r="E147" s="54"/>
      <c r="F147" s="54"/>
      <c r="G147" s="34">
        <f t="shared" si="12"/>
        <v>0</v>
      </c>
      <c r="H147" s="56">
        <f t="shared" si="13"/>
        <v>0</v>
      </c>
      <c r="J147" s="39"/>
      <c r="L147" s="32">
        <f t="shared" si="14"/>
        <v>123</v>
      </c>
    </row>
    <row r="148" spans="1:12" ht="19.5">
      <c r="A148" s="40"/>
      <c r="B148" s="53"/>
      <c r="C148" s="54"/>
      <c r="D148" s="55"/>
      <c r="E148" s="54"/>
      <c r="F148" s="54"/>
      <c r="G148" s="34">
        <f t="shared" si="12"/>
        <v>0</v>
      </c>
      <c r="H148" s="56">
        <f t="shared" si="13"/>
        <v>0</v>
      </c>
      <c r="J148" s="39"/>
      <c r="L148" s="32">
        <f t="shared" si="14"/>
        <v>123</v>
      </c>
    </row>
    <row r="149" spans="1:12" ht="19.5">
      <c r="A149" s="40"/>
      <c r="B149" s="53"/>
      <c r="C149" s="54"/>
      <c r="D149" s="55"/>
      <c r="E149" s="54"/>
      <c r="F149" s="54"/>
      <c r="G149" s="34">
        <f t="shared" ref="G149:G175" si="15">SUM(E149+F149)</f>
        <v>0</v>
      </c>
      <c r="H149" s="56">
        <f t="shared" ref="H149:H175" si="16">(G149-D149)</f>
        <v>0</v>
      </c>
      <c r="J149" s="39"/>
      <c r="L149" s="32">
        <f t="shared" si="14"/>
        <v>123</v>
      </c>
    </row>
    <row r="150" spans="1:12" ht="19.5">
      <c r="A150" s="40"/>
      <c r="B150" s="53"/>
      <c r="C150" s="54"/>
      <c r="D150" s="55"/>
      <c r="E150" s="54"/>
      <c r="F150" s="54"/>
      <c r="G150" s="34">
        <f t="shared" si="15"/>
        <v>0</v>
      </c>
      <c r="H150" s="56">
        <f t="shared" si="16"/>
        <v>0</v>
      </c>
      <c r="J150" s="39"/>
      <c r="L150" s="32">
        <f t="shared" si="14"/>
        <v>123</v>
      </c>
    </row>
    <row r="151" spans="1:12" ht="19.5">
      <c r="A151" s="40"/>
      <c r="B151" s="53"/>
      <c r="C151" s="54"/>
      <c r="D151" s="55"/>
      <c r="E151" s="54"/>
      <c r="F151" s="54"/>
      <c r="G151" s="34">
        <f t="shared" si="15"/>
        <v>0</v>
      </c>
      <c r="H151" s="56">
        <f t="shared" si="16"/>
        <v>0</v>
      </c>
      <c r="J151" s="39"/>
      <c r="L151" s="32">
        <f t="shared" si="14"/>
        <v>123</v>
      </c>
    </row>
    <row r="152" spans="1:12" ht="19.5">
      <c r="A152" s="40"/>
      <c r="B152" s="53"/>
      <c r="C152" s="54"/>
      <c r="D152" s="55"/>
      <c r="E152" s="54"/>
      <c r="F152" s="54"/>
      <c r="G152" s="34">
        <f t="shared" si="15"/>
        <v>0</v>
      </c>
      <c r="H152" s="56">
        <f t="shared" si="16"/>
        <v>0</v>
      </c>
      <c r="J152" s="39"/>
      <c r="L152" s="32">
        <f t="shared" si="14"/>
        <v>123</v>
      </c>
    </row>
    <row r="153" spans="1:12" ht="19.5">
      <c r="A153" s="40"/>
      <c r="B153" s="53"/>
      <c r="C153" s="54"/>
      <c r="D153" s="55"/>
      <c r="E153" s="54"/>
      <c r="F153" s="54"/>
      <c r="G153" s="34">
        <f t="shared" si="15"/>
        <v>0</v>
      </c>
      <c r="H153" s="56">
        <f t="shared" si="16"/>
        <v>0</v>
      </c>
      <c r="J153" s="39"/>
      <c r="L153" s="32">
        <f t="shared" si="14"/>
        <v>123</v>
      </c>
    </row>
    <row r="154" spans="1:12" ht="19.5">
      <c r="A154" s="40"/>
      <c r="B154" s="53"/>
      <c r="C154" s="54"/>
      <c r="D154" s="55"/>
      <c r="E154" s="54"/>
      <c r="F154" s="54"/>
      <c r="G154" s="34">
        <f t="shared" si="15"/>
        <v>0</v>
      </c>
      <c r="H154" s="56">
        <f t="shared" si="16"/>
        <v>0</v>
      </c>
      <c r="J154" s="39"/>
      <c r="L154" s="32">
        <f t="shared" si="14"/>
        <v>123</v>
      </c>
    </row>
    <row r="155" spans="1:12" ht="19.5">
      <c r="A155" s="40"/>
      <c r="B155" s="53"/>
      <c r="C155" s="54"/>
      <c r="D155" s="55"/>
      <c r="E155" s="54"/>
      <c r="F155" s="54"/>
      <c r="G155" s="34">
        <f t="shared" si="15"/>
        <v>0</v>
      </c>
      <c r="H155" s="56">
        <f t="shared" si="16"/>
        <v>0</v>
      </c>
      <c r="J155" s="39"/>
      <c r="L155" s="32">
        <f t="shared" si="14"/>
        <v>123</v>
      </c>
    </row>
    <row r="156" spans="1:12" ht="19.5">
      <c r="A156" s="40"/>
      <c r="B156" s="53"/>
      <c r="C156" s="54"/>
      <c r="D156" s="55"/>
      <c r="E156" s="54"/>
      <c r="F156" s="54"/>
      <c r="G156" s="34">
        <f t="shared" si="15"/>
        <v>0</v>
      </c>
      <c r="H156" s="56">
        <f t="shared" si="16"/>
        <v>0</v>
      </c>
      <c r="J156" s="39"/>
      <c r="L156" s="32">
        <f t="shared" si="14"/>
        <v>123</v>
      </c>
    </row>
    <row r="157" spans="1:12" ht="19.5">
      <c r="A157" s="40"/>
      <c r="B157" s="53"/>
      <c r="C157" s="54"/>
      <c r="D157" s="55"/>
      <c r="E157" s="54"/>
      <c r="F157" s="54"/>
      <c r="G157" s="34">
        <f t="shared" si="15"/>
        <v>0</v>
      </c>
      <c r="H157" s="56">
        <f t="shared" si="16"/>
        <v>0</v>
      </c>
      <c r="J157" s="39"/>
      <c r="L157" s="32">
        <f t="shared" si="14"/>
        <v>123</v>
      </c>
    </row>
    <row r="158" spans="1:12" ht="19.5">
      <c r="A158" s="40"/>
      <c r="B158" s="53"/>
      <c r="C158" s="54"/>
      <c r="D158" s="55"/>
      <c r="E158" s="54"/>
      <c r="F158" s="54"/>
      <c r="G158" s="34">
        <f t="shared" si="15"/>
        <v>0</v>
      </c>
      <c r="H158" s="56">
        <f t="shared" si="16"/>
        <v>0</v>
      </c>
      <c r="J158" s="39"/>
      <c r="L158" s="32">
        <f t="shared" si="14"/>
        <v>123</v>
      </c>
    </row>
    <row r="159" spans="1:12" ht="19.5">
      <c r="A159" s="40"/>
      <c r="B159" s="53"/>
      <c r="C159" s="54"/>
      <c r="D159" s="55"/>
      <c r="E159" s="54"/>
      <c r="F159" s="54"/>
      <c r="G159" s="34">
        <f t="shared" si="15"/>
        <v>0</v>
      </c>
      <c r="H159" s="56">
        <f t="shared" si="16"/>
        <v>0</v>
      </c>
      <c r="J159" s="39"/>
      <c r="L159" s="32">
        <f t="shared" si="14"/>
        <v>123</v>
      </c>
    </row>
    <row r="160" spans="1:12" ht="19.5">
      <c r="A160" s="40"/>
      <c r="B160" s="53"/>
      <c r="C160" s="54"/>
      <c r="D160" s="55"/>
      <c r="E160" s="54"/>
      <c r="F160" s="54"/>
      <c r="G160" s="34">
        <f t="shared" si="15"/>
        <v>0</v>
      </c>
      <c r="H160" s="56">
        <f t="shared" si="16"/>
        <v>0</v>
      </c>
      <c r="J160" s="39"/>
      <c r="L160" s="32">
        <f t="shared" si="14"/>
        <v>123</v>
      </c>
    </row>
    <row r="161" spans="1:12" ht="19.5">
      <c r="A161" s="40"/>
      <c r="B161" s="53"/>
      <c r="C161" s="54"/>
      <c r="D161" s="55"/>
      <c r="E161" s="54"/>
      <c r="F161" s="54"/>
      <c r="G161" s="34">
        <f t="shared" si="15"/>
        <v>0</v>
      </c>
      <c r="H161" s="56">
        <f t="shared" si="16"/>
        <v>0</v>
      </c>
      <c r="J161" s="39"/>
      <c r="L161" s="32">
        <f t="shared" si="14"/>
        <v>123</v>
      </c>
    </row>
    <row r="162" spans="1:12" ht="19.5">
      <c r="A162" s="40"/>
      <c r="B162" s="53"/>
      <c r="C162" s="54"/>
      <c r="D162" s="55"/>
      <c r="E162" s="54"/>
      <c r="F162" s="54"/>
      <c r="G162" s="34">
        <f t="shared" si="15"/>
        <v>0</v>
      </c>
      <c r="H162" s="56">
        <f t="shared" si="16"/>
        <v>0</v>
      </c>
      <c r="J162" s="39"/>
      <c r="L162" s="32">
        <f t="shared" si="14"/>
        <v>123</v>
      </c>
    </row>
    <row r="163" spans="1:12" ht="19.5">
      <c r="A163" s="40"/>
      <c r="B163" s="53"/>
      <c r="C163" s="54"/>
      <c r="D163" s="55"/>
      <c r="E163" s="54"/>
      <c r="F163" s="54"/>
      <c r="G163" s="34">
        <f t="shared" si="15"/>
        <v>0</v>
      </c>
      <c r="H163" s="56">
        <f t="shared" si="16"/>
        <v>0</v>
      </c>
      <c r="J163" s="39"/>
      <c r="L163" s="32">
        <f t="shared" si="14"/>
        <v>123</v>
      </c>
    </row>
    <row r="164" spans="1:12" ht="19.5">
      <c r="A164" s="40"/>
      <c r="B164" s="53"/>
      <c r="C164" s="54"/>
      <c r="D164" s="55"/>
      <c r="E164" s="54"/>
      <c r="F164" s="54"/>
      <c r="G164" s="34">
        <f t="shared" si="15"/>
        <v>0</v>
      </c>
      <c r="H164" s="56">
        <f t="shared" si="16"/>
        <v>0</v>
      </c>
      <c r="J164" s="39"/>
      <c r="L164" s="32">
        <f t="shared" si="14"/>
        <v>123</v>
      </c>
    </row>
    <row r="165" spans="1:12" ht="19.5">
      <c r="A165" s="40"/>
      <c r="B165" s="53"/>
      <c r="C165" s="54"/>
      <c r="D165" s="55"/>
      <c r="E165" s="54"/>
      <c r="F165" s="54"/>
      <c r="G165" s="34">
        <f t="shared" si="15"/>
        <v>0</v>
      </c>
      <c r="H165" s="56">
        <f t="shared" si="16"/>
        <v>0</v>
      </c>
      <c r="J165" s="39"/>
      <c r="L165" s="32">
        <f t="shared" si="14"/>
        <v>123</v>
      </c>
    </row>
    <row r="166" spans="1:12" ht="19.5">
      <c r="A166" s="40"/>
      <c r="B166" s="53"/>
      <c r="C166" s="54"/>
      <c r="D166" s="55"/>
      <c r="E166" s="54"/>
      <c r="F166" s="54"/>
      <c r="G166" s="34">
        <f t="shared" si="15"/>
        <v>0</v>
      </c>
      <c r="H166" s="56">
        <f t="shared" si="16"/>
        <v>0</v>
      </c>
      <c r="J166" s="39"/>
      <c r="L166" s="32">
        <f t="shared" si="14"/>
        <v>123</v>
      </c>
    </row>
    <row r="167" spans="1:12" ht="19.5">
      <c r="A167" s="40"/>
      <c r="B167" s="53"/>
      <c r="C167" s="54"/>
      <c r="D167" s="55"/>
      <c r="E167" s="54"/>
      <c r="F167" s="54"/>
      <c r="G167" s="34">
        <f t="shared" si="15"/>
        <v>0</v>
      </c>
      <c r="H167" s="56">
        <f t="shared" si="16"/>
        <v>0</v>
      </c>
      <c r="J167" s="39"/>
      <c r="L167" s="32">
        <f t="shared" si="14"/>
        <v>123</v>
      </c>
    </row>
    <row r="168" spans="1:12" ht="19.5">
      <c r="A168" s="40"/>
      <c r="B168" s="53"/>
      <c r="C168" s="54"/>
      <c r="D168" s="55"/>
      <c r="E168" s="54"/>
      <c r="F168" s="54"/>
      <c r="G168" s="34">
        <f t="shared" si="15"/>
        <v>0</v>
      </c>
      <c r="H168" s="56">
        <f t="shared" si="16"/>
        <v>0</v>
      </c>
      <c r="J168" s="39"/>
      <c r="L168" s="32">
        <f t="shared" si="14"/>
        <v>123</v>
      </c>
    </row>
    <row r="169" spans="1:12" ht="19.5">
      <c r="A169" s="40"/>
      <c r="B169" s="53"/>
      <c r="C169" s="54"/>
      <c r="D169" s="55"/>
      <c r="E169" s="54"/>
      <c r="F169" s="54"/>
      <c r="G169" s="34">
        <f t="shared" si="15"/>
        <v>0</v>
      </c>
      <c r="H169" s="56">
        <f t="shared" si="16"/>
        <v>0</v>
      </c>
      <c r="J169" s="39"/>
      <c r="L169" s="32">
        <f t="shared" si="14"/>
        <v>123</v>
      </c>
    </row>
    <row r="170" spans="1:12" ht="19.5">
      <c r="A170" s="40"/>
      <c r="B170" s="53"/>
      <c r="C170" s="54"/>
      <c r="D170" s="55"/>
      <c r="E170" s="54"/>
      <c r="F170" s="54"/>
      <c r="G170" s="34">
        <f t="shared" si="15"/>
        <v>0</v>
      </c>
      <c r="H170" s="56">
        <f t="shared" si="16"/>
        <v>0</v>
      </c>
      <c r="J170" s="39"/>
      <c r="L170" s="32">
        <f t="shared" si="14"/>
        <v>123</v>
      </c>
    </row>
    <row r="171" spans="1:12" ht="19.5">
      <c r="A171" s="40"/>
      <c r="B171" s="53"/>
      <c r="C171" s="54"/>
      <c r="D171" s="55"/>
      <c r="E171" s="54"/>
      <c r="F171" s="54"/>
      <c r="G171" s="34">
        <f t="shared" si="15"/>
        <v>0</v>
      </c>
      <c r="H171" s="56">
        <f t="shared" si="16"/>
        <v>0</v>
      </c>
      <c r="J171" s="39"/>
      <c r="L171" s="32">
        <f t="shared" si="14"/>
        <v>123</v>
      </c>
    </row>
    <row r="172" spans="1:12" ht="19.5">
      <c r="A172" s="40"/>
      <c r="B172" s="53"/>
      <c r="C172" s="54"/>
      <c r="D172" s="55"/>
      <c r="E172" s="54"/>
      <c r="F172" s="54"/>
      <c r="G172" s="34">
        <f t="shared" si="15"/>
        <v>0</v>
      </c>
      <c r="H172" s="56">
        <f t="shared" si="16"/>
        <v>0</v>
      </c>
      <c r="J172" s="39"/>
      <c r="L172" s="32">
        <f t="shared" si="14"/>
        <v>123</v>
      </c>
    </row>
    <row r="173" spans="1:12" ht="19.5">
      <c r="A173" s="40"/>
      <c r="B173" s="53"/>
      <c r="C173" s="54"/>
      <c r="D173" s="55"/>
      <c r="E173" s="54"/>
      <c r="F173" s="54"/>
      <c r="G173" s="34">
        <f t="shared" si="15"/>
        <v>0</v>
      </c>
      <c r="H173" s="56">
        <f t="shared" si="16"/>
        <v>0</v>
      </c>
      <c r="J173" s="39"/>
      <c r="L173" s="32">
        <f t="shared" si="14"/>
        <v>123</v>
      </c>
    </row>
    <row r="174" spans="1:12" ht="19.5">
      <c r="A174" s="40"/>
      <c r="B174" s="53"/>
      <c r="C174" s="54"/>
      <c r="D174" s="55"/>
      <c r="E174" s="54"/>
      <c r="F174" s="54"/>
      <c r="G174" s="34">
        <f t="shared" si="15"/>
        <v>0</v>
      </c>
      <c r="H174" s="56">
        <f t="shared" si="16"/>
        <v>0</v>
      </c>
      <c r="J174" s="39"/>
      <c r="L174" s="32">
        <f t="shared" si="14"/>
        <v>123</v>
      </c>
    </row>
    <row r="175" spans="1:12" ht="19.5">
      <c r="A175" s="40"/>
      <c r="B175" s="53"/>
      <c r="C175" s="54"/>
      <c r="D175" s="55"/>
      <c r="E175" s="54"/>
      <c r="F175" s="54"/>
      <c r="G175" s="34">
        <f t="shared" si="15"/>
        <v>0</v>
      </c>
      <c r="H175" s="56">
        <f t="shared" si="16"/>
        <v>0</v>
      </c>
      <c r="J175" s="39"/>
      <c r="L175" s="32">
        <f t="shared" si="14"/>
        <v>123</v>
      </c>
    </row>
    <row r="176" spans="1:12" ht="19.5">
      <c r="A176" s="40"/>
      <c r="B176" s="37"/>
      <c r="C176" s="34"/>
      <c r="D176" s="38"/>
      <c r="E176" s="33"/>
      <c r="F176" s="33"/>
      <c r="G176" s="34">
        <f t="shared" ref="G176:G179" si="17">SUM(E176+F176)</f>
        <v>0</v>
      </c>
      <c r="H176" s="56">
        <f t="shared" ref="H176:H179" si="18">(G176-D176)</f>
        <v>0</v>
      </c>
      <c r="J176" s="39"/>
      <c r="L176" s="32">
        <f t="shared" si="14"/>
        <v>123</v>
      </c>
    </row>
    <row r="177" spans="1:13" ht="19.5">
      <c r="A177" s="40"/>
      <c r="B177" s="37"/>
      <c r="C177" s="34"/>
      <c r="D177" s="38"/>
      <c r="E177" s="33"/>
      <c r="F177" s="33"/>
      <c r="G177" s="34">
        <f t="shared" si="17"/>
        <v>0</v>
      </c>
      <c r="H177" s="56">
        <f t="shared" si="18"/>
        <v>0</v>
      </c>
      <c r="J177" s="39"/>
      <c r="L177" s="32">
        <f t="shared" si="14"/>
        <v>123</v>
      </c>
    </row>
    <row r="178" spans="1:13" ht="19.5">
      <c r="A178" s="40"/>
      <c r="B178" s="37"/>
      <c r="C178" s="34"/>
      <c r="D178" s="38"/>
      <c r="E178" s="33"/>
      <c r="F178" s="33"/>
      <c r="G178" s="34">
        <f t="shared" si="17"/>
        <v>0</v>
      </c>
      <c r="H178" s="56">
        <f t="shared" si="18"/>
        <v>0</v>
      </c>
      <c r="J178" s="39"/>
      <c r="L178" s="32">
        <f t="shared" si="14"/>
        <v>123</v>
      </c>
    </row>
    <row r="179" spans="1:13" ht="19.5">
      <c r="A179" s="40"/>
      <c r="B179" s="37"/>
      <c r="C179" s="34"/>
      <c r="D179" s="38"/>
      <c r="E179" s="33"/>
      <c r="F179" s="33"/>
      <c r="G179" s="34">
        <f t="shared" si="17"/>
        <v>0</v>
      </c>
      <c r="H179" s="56">
        <f t="shared" si="18"/>
        <v>0</v>
      </c>
      <c r="J179" s="39"/>
      <c r="L179" s="32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07" t="s">
        <v>15</v>
      </c>
      <c r="B181" s="108"/>
      <c r="C181" s="108"/>
      <c r="D181" s="108"/>
      <c r="E181" s="108"/>
      <c r="F181" s="108"/>
      <c r="G181" s="108"/>
      <c r="H181" s="108"/>
      <c r="J181" s="1"/>
    </row>
    <row r="182" spans="1:13" s="52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4" t="s">
        <v>9</v>
      </c>
      <c r="L182" s="1"/>
      <c r="M182" s="1"/>
    </row>
    <row r="183" spans="1:13" ht="19.5">
      <c r="A183" s="40"/>
      <c r="B183" s="53"/>
      <c r="C183" s="54"/>
      <c r="D183" s="55"/>
      <c r="E183" s="54"/>
      <c r="F183" s="54"/>
      <c r="G183" s="34">
        <f t="shared" ref="G183:G209" si="19">SUM(E183+F183)</f>
        <v>0</v>
      </c>
      <c r="H183" s="56">
        <f t="shared" ref="H183:H209" si="20">(G183-D183)</f>
        <v>0</v>
      </c>
      <c r="J183" s="39"/>
      <c r="L183" s="32">
        <f t="shared" si="14"/>
        <v>123</v>
      </c>
    </row>
    <row r="184" spans="1:13" ht="19.5">
      <c r="A184" s="40"/>
      <c r="B184" s="53"/>
      <c r="C184" s="54"/>
      <c r="D184" s="55"/>
      <c r="E184" s="54"/>
      <c r="F184" s="54"/>
      <c r="G184" s="34">
        <f t="shared" si="19"/>
        <v>0</v>
      </c>
      <c r="H184" s="56">
        <f t="shared" si="20"/>
        <v>0</v>
      </c>
      <c r="J184" s="39"/>
      <c r="L184" s="32">
        <f t="shared" si="14"/>
        <v>123</v>
      </c>
    </row>
    <row r="185" spans="1:13" ht="19.5">
      <c r="A185" s="40"/>
      <c r="B185" s="53"/>
      <c r="C185" s="54"/>
      <c r="D185" s="55"/>
      <c r="E185" s="54"/>
      <c r="F185" s="54"/>
      <c r="G185" s="34">
        <f t="shared" si="19"/>
        <v>0</v>
      </c>
      <c r="H185" s="56">
        <f t="shared" si="20"/>
        <v>0</v>
      </c>
      <c r="J185" s="39"/>
      <c r="L185" s="32">
        <f t="shared" si="14"/>
        <v>123</v>
      </c>
    </row>
    <row r="186" spans="1:13" ht="19.5">
      <c r="A186" s="40"/>
      <c r="B186" s="53"/>
      <c r="C186" s="54"/>
      <c r="D186" s="55"/>
      <c r="E186" s="54"/>
      <c r="F186" s="54"/>
      <c r="G186" s="34">
        <f t="shared" si="19"/>
        <v>0</v>
      </c>
      <c r="H186" s="56">
        <f t="shared" si="20"/>
        <v>0</v>
      </c>
      <c r="J186" s="39"/>
      <c r="L186" s="32">
        <f t="shared" si="14"/>
        <v>123</v>
      </c>
    </row>
    <row r="187" spans="1:13" ht="19.5">
      <c r="A187" s="40"/>
      <c r="B187" s="53"/>
      <c r="C187" s="54"/>
      <c r="D187" s="55"/>
      <c r="E187" s="54"/>
      <c r="F187" s="54"/>
      <c r="G187" s="34">
        <f t="shared" si="19"/>
        <v>0</v>
      </c>
      <c r="H187" s="56">
        <f t="shared" si="20"/>
        <v>0</v>
      </c>
      <c r="J187" s="39"/>
      <c r="L187" s="32">
        <f t="shared" si="14"/>
        <v>123</v>
      </c>
    </row>
    <row r="188" spans="1:13" ht="19.5">
      <c r="A188" s="40"/>
      <c r="B188" s="53"/>
      <c r="C188" s="54"/>
      <c r="D188" s="55"/>
      <c r="E188" s="54"/>
      <c r="F188" s="54"/>
      <c r="G188" s="34">
        <f t="shared" si="19"/>
        <v>0</v>
      </c>
      <c r="H188" s="56">
        <f t="shared" si="20"/>
        <v>0</v>
      </c>
      <c r="J188" s="39"/>
      <c r="L188" s="32">
        <f t="shared" si="14"/>
        <v>123</v>
      </c>
    </row>
    <row r="189" spans="1:13" ht="19.5">
      <c r="A189" s="40"/>
      <c r="B189" s="53"/>
      <c r="C189" s="54"/>
      <c r="D189" s="55"/>
      <c r="E189" s="54"/>
      <c r="F189" s="54"/>
      <c r="G189" s="34">
        <f t="shared" si="19"/>
        <v>0</v>
      </c>
      <c r="H189" s="56">
        <f t="shared" si="20"/>
        <v>0</v>
      </c>
      <c r="J189" s="39"/>
      <c r="L189" s="32">
        <f t="shared" si="14"/>
        <v>123</v>
      </c>
    </row>
    <row r="190" spans="1:13" ht="19.5">
      <c r="A190" s="40"/>
      <c r="B190" s="53"/>
      <c r="C190" s="54"/>
      <c r="D190" s="55"/>
      <c r="E190" s="54"/>
      <c r="F190" s="54"/>
      <c r="G190" s="34">
        <f t="shared" si="19"/>
        <v>0</v>
      </c>
      <c r="H190" s="56">
        <f t="shared" si="20"/>
        <v>0</v>
      </c>
      <c r="J190" s="39"/>
      <c r="L190" s="32">
        <f t="shared" si="14"/>
        <v>123</v>
      </c>
    </row>
    <row r="191" spans="1:13" ht="19.5">
      <c r="A191" s="40"/>
      <c r="B191" s="53"/>
      <c r="C191" s="54"/>
      <c r="D191" s="55"/>
      <c r="E191" s="54"/>
      <c r="F191" s="54"/>
      <c r="G191" s="34">
        <f t="shared" si="19"/>
        <v>0</v>
      </c>
      <c r="H191" s="56">
        <f t="shared" si="20"/>
        <v>0</v>
      </c>
      <c r="J191" s="39"/>
      <c r="L191" s="32">
        <f t="shared" si="14"/>
        <v>123</v>
      </c>
    </row>
    <row r="192" spans="1:13" ht="19.5">
      <c r="A192" s="40"/>
      <c r="B192" s="53"/>
      <c r="C192" s="54"/>
      <c r="D192" s="55"/>
      <c r="E192" s="54"/>
      <c r="F192" s="54"/>
      <c r="G192" s="34">
        <f t="shared" si="19"/>
        <v>0</v>
      </c>
      <c r="H192" s="56">
        <f t="shared" si="20"/>
        <v>0</v>
      </c>
      <c r="J192" s="39"/>
      <c r="L192" s="32">
        <f t="shared" si="14"/>
        <v>123</v>
      </c>
    </row>
    <row r="193" spans="1:12" ht="19.5">
      <c r="A193" s="40"/>
      <c r="B193" s="53"/>
      <c r="C193" s="54"/>
      <c r="D193" s="55"/>
      <c r="E193" s="54"/>
      <c r="F193" s="54"/>
      <c r="G193" s="34">
        <f t="shared" si="19"/>
        <v>0</v>
      </c>
      <c r="H193" s="56">
        <f t="shared" si="20"/>
        <v>0</v>
      </c>
      <c r="J193" s="39"/>
      <c r="L193" s="32">
        <f t="shared" si="14"/>
        <v>123</v>
      </c>
    </row>
    <row r="194" spans="1:12" ht="19.5">
      <c r="A194" s="40"/>
      <c r="B194" s="53"/>
      <c r="C194" s="54"/>
      <c r="D194" s="55"/>
      <c r="E194" s="54"/>
      <c r="F194" s="54"/>
      <c r="G194" s="34">
        <f t="shared" si="19"/>
        <v>0</v>
      </c>
      <c r="H194" s="56">
        <f t="shared" si="20"/>
        <v>0</v>
      </c>
      <c r="J194" s="39"/>
      <c r="L194" s="32">
        <f t="shared" si="14"/>
        <v>123</v>
      </c>
    </row>
    <row r="195" spans="1:12" ht="19.5">
      <c r="A195" s="40"/>
      <c r="B195" s="53"/>
      <c r="C195" s="54"/>
      <c r="D195" s="55"/>
      <c r="E195" s="54"/>
      <c r="F195" s="54"/>
      <c r="G195" s="34">
        <f t="shared" si="19"/>
        <v>0</v>
      </c>
      <c r="H195" s="56">
        <f t="shared" si="20"/>
        <v>0</v>
      </c>
      <c r="J195" s="39"/>
      <c r="L195" s="32">
        <f t="shared" si="14"/>
        <v>123</v>
      </c>
    </row>
    <row r="196" spans="1:12" ht="19.5">
      <c r="A196" s="40"/>
      <c r="B196" s="53"/>
      <c r="C196" s="54"/>
      <c r="D196" s="55"/>
      <c r="E196" s="54"/>
      <c r="F196" s="54"/>
      <c r="G196" s="34">
        <f t="shared" si="19"/>
        <v>0</v>
      </c>
      <c r="H196" s="56">
        <f t="shared" si="20"/>
        <v>0</v>
      </c>
      <c r="J196" s="39"/>
      <c r="L196" s="32">
        <f t="shared" si="14"/>
        <v>123</v>
      </c>
    </row>
    <row r="197" spans="1:12" ht="19.5">
      <c r="A197" s="40"/>
      <c r="B197" s="53"/>
      <c r="C197" s="54"/>
      <c r="D197" s="55"/>
      <c r="E197" s="54"/>
      <c r="F197" s="54"/>
      <c r="G197" s="34">
        <f t="shared" si="19"/>
        <v>0</v>
      </c>
      <c r="H197" s="56">
        <f t="shared" si="20"/>
        <v>0</v>
      </c>
      <c r="J197" s="39"/>
      <c r="L197" s="32">
        <f t="shared" si="14"/>
        <v>123</v>
      </c>
    </row>
    <row r="198" spans="1:12" ht="19.5">
      <c r="A198" s="40"/>
      <c r="B198" s="53"/>
      <c r="C198" s="54"/>
      <c r="D198" s="55"/>
      <c r="E198" s="54"/>
      <c r="F198" s="54"/>
      <c r="G198" s="34">
        <f t="shared" si="19"/>
        <v>0</v>
      </c>
      <c r="H198" s="56">
        <f t="shared" si="20"/>
        <v>0</v>
      </c>
      <c r="J198" s="39"/>
      <c r="L198" s="32">
        <f t="shared" si="14"/>
        <v>123</v>
      </c>
    </row>
    <row r="199" spans="1:12" ht="19.5">
      <c r="A199" s="40"/>
      <c r="B199" s="53"/>
      <c r="C199" s="54"/>
      <c r="D199" s="55"/>
      <c r="E199" s="54"/>
      <c r="F199" s="54"/>
      <c r="G199" s="34">
        <f t="shared" si="19"/>
        <v>0</v>
      </c>
      <c r="H199" s="56">
        <f t="shared" si="20"/>
        <v>0</v>
      </c>
      <c r="J199" s="39"/>
      <c r="L199" s="32">
        <f t="shared" si="14"/>
        <v>123</v>
      </c>
    </row>
    <row r="200" spans="1:12" ht="19.5">
      <c r="A200" s="40"/>
      <c r="B200" s="53"/>
      <c r="C200" s="54"/>
      <c r="D200" s="55"/>
      <c r="E200" s="54"/>
      <c r="F200" s="54"/>
      <c r="G200" s="34">
        <f t="shared" si="19"/>
        <v>0</v>
      </c>
      <c r="H200" s="56">
        <f t="shared" si="20"/>
        <v>0</v>
      </c>
      <c r="J200" s="39"/>
      <c r="L200" s="32">
        <f t="shared" si="14"/>
        <v>123</v>
      </c>
    </row>
    <row r="201" spans="1:12" ht="19.5">
      <c r="A201" s="40"/>
      <c r="B201" s="53"/>
      <c r="C201" s="54"/>
      <c r="D201" s="55"/>
      <c r="E201" s="54"/>
      <c r="F201" s="54"/>
      <c r="G201" s="34">
        <f t="shared" si="19"/>
        <v>0</v>
      </c>
      <c r="H201" s="56">
        <f t="shared" si="20"/>
        <v>0</v>
      </c>
      <c r="J201" s="39"/>
      <c r="L201" s="32">
        <f t="shared" si="14"/>
        <v>123</v>
      </c>
    </row>
    <row r="202" spans="1:12" ht="19.5">
      <c r="A202" s="40"/>
      <c r="B202" s="53"/>
      <c r="C202" s="54"/>
      <c r="D202" s="55"/>
      <c r="E202" s="54"/>
      <c r="F202" s="54"/>
      <c r="G202" s="34">
        <f t="shared" si="19"/>
        <v>0</v>
      </c>
      <c r="H202" s="56">
        <f t="shared" si="20"/>
        <v>0</v>
      </c>
      <c r="J202" s="39"/>
      <c r="L202" s="32">
        <f t="shared" si="14"/>
        <v>123</v>
      </c>
    </row>
    <row r="203" spans="1:12" ht="19.5">
      <c r="A203" s="40"/>
      <c r="B203" s="53"/>
      <c r="C203" s="54"/>
      <c r="D203" s="55"/>
      <c r="E203" s="54"/>
      <c r="F203" s="54"/>
      <c r="G203" s="34">
        <f t="shared" si="19"/>
        <v>0</v>
      </c>
      <c r="H203" s="56">
        <f t="shared" si="20"/>
        <v>0</v>
      </c>
      <c r="J203" s="39"/>
      <c r="L203" s="32">
        <f t="shared" si="14"/>
        <v>123</v>
      </c>
    </row>
    <row r="204" spans="1:12" ht="19.5">
      <c r="A204" s="40"/>
      <c r="B204" s="53"/>
      <c r="C204" s="54"/>
      <c r="D204" s="55"/>
      <c r="E204" s="54"/>
      <c r="F204" s="54"/>
      <c r="G204" s="34">
        <f t="shared" si="19"/>
        <v>0</v>
      </c>
      <c r="H204" s="56">
        <f t="shared" si="20"/>
        <v>0</v>
      </c>
      <c r="J204" s="39"/>
      <c r="L204" s="32">
        <f t="shared" si="14"/>
        <v>123</v>
      </c>
    </row>
    <row r="205" spans="1:12" ht="19.5">
      <c r="A205" s="40"/>
      <c r="B205" s="53"/>
      <c r="C205" s="54"/>
      <c r="D205" s="55"/>
      <c r="E205" s="54"/>
      <c r="F205" s="54"/>
      <c r="G205" s="34">
        <f t="shared" si="19"/>
        <v>0</v>
      </c>
      <c r="H205" s="56">
        <f t="shared" si="20"/>
        <v>0</v>
      </c>
      <c r="J205" s="39"/>
      <c r="L205" s="32">
        <f t="shared" ref="L205:L209" si="21" xml:space="preserve"> DATEDIF(J205,$L$7,"y")</f>
        <v>123</v>
      </c>
    </row>
    <row r="206" spans="1:12" ht="19.5">
      <c r="A206" s="40"/>
      <c r="B206" s="53"/>
      <c r="C206" s="54"/>
      <c r="D206" s="55"/>
      <c r="E206" s="54"/>
      <c r="F206" s="54"/>
      <c r="G206" s="34">
        <f t="shared" si="19"/>
        <v>0</v>
      </c>
      <c r="H206" s="56">
        <f t="shared" si="20"/>
        <v>0</v>
      </c>
      <c r="J206" s="39"/>
      <c r="L206" s="32">
        <f t="shared" si="21"/>
        <v>123</v>
      </c>
    </row>
    <row r="207" spans="1:12" ht="19.5">
      <c r="A207" s="40"/>
      <c r="B207" s="53"/>
      <c r="C207" s="54"/>
      <c r="D207" s="55"/>
      <c r="E207" s="54"/>
      <c r="F207" s="54"/>
      <c r="G207" s="34">
        <f t="shared" si="19"/>
        <v>0</v>
      </c>
      <c r="H207" s="56">
        <f t="shared" si="20"/>
        <v>0</v>
      </c>
      <c r="J207" s="39"/>
      <c r="L207" s="32">
        <f t="shared" si="21"/>
        <v>123</v>
      </c>
    </row>
    <row r="208" spans="1:12" ht="19.5">
      <c r="A208" s="40"/>
      <c r="B208" s="53"/>
      <c r="C208" s="54"/>
      <c r="D208" s="55"/>
      <c r="E208" s="54"/>
      <c r="F208" s="54"/>
      <c r="G208" s="34">
        <f t="shared" si="19"/>
        <v>0</v>
      </c>
      <c r="H208" s="56">
        <f t="shared" si="20"/>
        <v>0</v>
      </c>
      <c r="J208" s="39"/>
      <c r="L208" s="32">
        <f t="shared" si="21"/>
        <v>123</v>
      </c>
    </row>
    <row r="209" spans="1:12" ht="19.5">
      <c r="A209" s="40"/>
      <c r="B209" s="53"/>
      <c r="C209" s="54"/>
      <c r="D209" s="55"/>
      <c r="E209" s="54"/>
      <c r="F209" s="54"/>
      <c r="G209" s="34">
        <f t="shared" si="19"/>
        <v>0</v>
      </c>
      <c r="H209" s="56">
        <f t="shared" si="20"/>
        <v>0</v>
      </c>
      <c r="J209" s="39"/>
      <c r="L209" s="32">
        <f t="shared" si="21"/>
        <v>123</v>
      </c>
    </row>
  </sheetData>
  <sortState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sqref="A1:E1"/>
    </sheetView>
  </sheetViews>
  <sheetFormatPr baseColWidth="10" defaultRowHeight="15"/>
  <cols>
    <col min="1" max="1" width="6.42578125" style="36" bestFit="1" customWidth="1"/>
    <col min="2" max="5" width="21.7109375" customWidth="1"/>
    <col min="6" max="6" width="2" bestFit="1" customWidth="1"/>
    <col min="7" max="7" width="4" bestFit="1" customWidth="1"/>
  </cols>
  <sheetData>
    <row r="1" spans="1:7" s="75" customFormat="1" ht="18">
      <c r="A1" s="121" t="s">
        <v>34</v>
      </c>
      <c r="B1" s="121"/>
      <c r="C1" s="121"/>
      <c r="D1" s="121"/>
      <c r="E1" s="121"/>
    </row>
    <row r="2" spans="1:7" s="75" customFormat="1" ht="18.75" thickBot="1">
      <c r="A2" s="122" t="s">
        <v>25</v>
      </c>
      <c r="B2" s="122"/>
      <c r="C2" s="122"/>
      <c r="D2" s="122"/>
      <c r="E2" s="122"/>
    </row>
    <row r="3" spans="1:7" s="75" customFormat="1" ht="18.75" thickBot="1">
      <c r="A3" s="123" t="s">
        <v>185</v>
      </c>
      <c r="B3" s="124"/>
      <c r="C3" s="124"/>
      <c r="D3" s="124"/>
      <c r="E3" s="125"/>
    </row>
    <row r="4" spans="1:7" s="76" customFormat="1">
      <c r="A4" s="126" t="s">
        <v>35</v>
      </c>
      <c r="B4" s="126"/>
      <c r="C4" s="126"/>
      <c r="D4" s="126"/>
      <c r="E4" s="126"/>
    </row>
    <row r="5" spans="1:7" s="76" customFormat="1" ht="15.75" thickBot="1">
      <c r="A5" s="120" t="s">
        <v>36</v>
      </c>
      <c r="B5" s="120"/>
      <c r="C5" s="120"/>
      <c r="D5" s="120"/>
      <c r="E5" s="120"/>
    </row>
    <row r="6" spans="1:7" ht="13.5" thickBot="1">
      <c r="A6" s="117" t="s">
        <v>186</v>
      </c>
      <c r="B6" s="118"/>
      <c r="C6" s="118"/>
      <c r="D6" s="118"/>
      <c r="E6" s="119"/>
      <c r="F6" s="77"/>
      <c r="G6" s="78"/>
    </row>
    <row r="7" spans="1:7" ht="12.75">
      <c r="A7" s="88">
        <v>0.35416666666667002</v>
      </c>
      <c r="B7" s="79"/>
      <c r="C7" s="80"/>
      <c r="D7" s="80"/>
      <c r="E7" s="81"/>
      <c r="F7" s="77">
        <f t="shared" ref="F7:F34" si="0">COUNTA(B7,C7,D7,E7)</f>
        <v>0</v>
      </c>
    </row>
    <row r="8" spans="1:7" ht="12.75">
      <c r="A8" s="88">
        <v>0.36111111111111499</v>
      </c>
      <c r="B8" s="79"/>
      <c r="C8" s="80"/>
      <c r="D8" s="80"/>
      <c r="E8" s="81"/>
      <c r="F8" s="77">
        <f t="shared" si="0"/>
        <v>0</v>
      </c>
    </row>
    <row r="9" spans="1:7" ht="12.75">
      <c r="A9" s="88">
        <v>0.36805555555556002</v>
      </c>
      <c r="B9" s="79"/>
      <c r="C9" s="80"/>
      <c r="D9" s="80"/>
      <c r="E9" s="81"/>
      <c r="F9" s="77">
        <f t="shared" si="0"/>
        <v>0</v>
      </c>
    </row>
    <row r="10" spans="1:7" ht="12.75">
      <c r="A10" s="88">
        <v>0.375000000000005</v>
      </c>
      <c r="B10" s="79" t="s">
        <v>79</v>
      </c>
      <c r="C10" s="80" t="s">
        <v>56</v>
      </c>
      <c r="D10" s="80" t="s">
        <v>72</v>
      </c>
      <c r="E10" s="81" t="s">
        <v>74</v>
      </c>
      <c r="F10" s="77">
        <f t="shared" si="0"/>
        <v>4</v>
      </c>
    </row>
    <row r="11" spans="1:7" ht="12.75">
      <c r="A11" s="88">
        <v>0.38194444444445003</v>
      </c>
      <c r="B11" s="79" t="s">
        <v>187</v>
      </c>
      <c r="C11" s="80" t="s">
        <v>124</v>
      </c>
      <c r="D11" s="86" t="s">
        <v>109</v>
      </c>
      <c r="E11" s="81"/>
      <c r="F11" s="77">
        <v>2</v>
      </c>
    </row>
    <row r="12" spans="1:7" ht="12.75">
      <c r="A12" s="88">
        <v>0.388888888888895</v>
      </c>
      <c r="B12" s="79" t="s">
        <v>75</v>
      </c>
      <c r="C12" s="80" t="s">
        <v>86</v>
      </c>
      <c r="D12" s="80" t="s">
        <v>98</v>
      </c>
      <c r="E12" s="81" t="s">
        <v>106</v>
      </c>
      <c r="F12" s="77">
        <f t="shared" si="0"/>
        <v>4</v>
      </c>
    </row>
    <row r="13" spans="1:7" ht="12.75">
      <c r="A13" s="88">
        <v>0.39583333333333998</v>
      </c>
      <c r="B13" s="79" t="s">
        <v>46</v>
      </c>
      <c r="C13" s="80" t="s">
        <v>76</v>
      </c>
      <c r="D13" s="80" t="s">
        <v>65</v>
      </c>
      <c r="E13" s="81" t="s">
        <v>89</v>
      </c>
      <c r="F13" s="77">
        <f t="shared" si="0"/>
        <v>4</v>
      </c>
    </row>
    <row r="14" spans="1:7" ht="12.75">
      <c r="A14" s="88">
        <v>0.40277777777778501</v>
      </c>
      <c r="B14" s="79" t="s">
        <v>80</v>
      </c>
      <c r="C14" s="80" t="s">
        <v>120</v>
      </c>
      <c r="D14" s="80" t="s">
        <v>96</v>
      </c>
      <c r="E14" s="81" t="s">
        <v>188</v>
      </c>
      <c r="F14" s="77">
        <f t="shared" si="0"/>
        <v>4</v>
      </c>
    </row>
    <row r="15" spans="1:7" ht="12.75">
      <c r="A15" s="88">
        <v>0.40972222222222998</v>
      </c>
      <c r="B15" s="79" t="s">
        <v>101</v>
      </c>
      <c r="C15" s="80" t="s">
        <v>127</v>
      </c>
      <c r="D15" s="80" t="s">
        <v>87</v>
      </c>
      <c r="E15" s="81" t="s">
        <v>105</v>
      </c>
      <c r="F15" s="77">
        <f t="shared" si="0"/>
        <v>4</v>
      </c>
    </row>
    <row r="16" spans="1:7" ht="12.75">
      <c r="A16" s="88">
        <v>0.41666666666667501</v>
      </c>
      <c r="B16" s="79" t="s">
        <v>179</v>
      </c>
      <c r="C16" s="80" t="s">
        <v>57</v>
      </c>
      <c r="D16" s="80" t="s">
        <v>70</v>
      </c>
      <c r="E16" s="81" t="s">
        <v>41</v>
      </c>
      <c r="F16" s="77">
        <f t="shared" si="0"/>
        <v>4</v>
      </c>
    </row>
    <row r="17" spans="1:6" ht="12.75">
      <c r="A17" s="88">
        <v>0.42361111111111999</v>
      </c>
      <c r="B17" s="79" t="s">
        <v>97</v>
      </c>
      <c r="C17" s="80" t="s">
        <v>66</v>
      </c>
      <c r="D17" s="80" t="s">
        <v>64</v>
      </c>
      <c r="E17" s="81" t="s">
        <v>69</v>
      </c>
      <c r="F17" s="77">
        <f t="shared" si="0"/>
        <v>4</v>
      </c>
    </row>
    <row r="18" spans="1:6" ht="12.75">
      <c r="A18" s="88">
        <v>0.43055555555556502</v>
      </c>
      <c r="B18" s="79" t="s">
        <v>170</v>
      </c>
      <c r="C18" s="80" t="s">
        <v>172</v>
      </c>
      <c r="D18" s="80" t="s">
        <v>181</v>
      </c>
      <c r="E18" s="81" t="s">
        <v>102</v>
      </c>
      <c r="F18" s="77">
        <f t="shared" si="0"/>
        <v>4</v>
      </c>
    </row>
    <row r="19" spans="1:6" ht="12.75">
      <c r="A19" s="88">
        <v>0.43750000000000999</v>
      </c>
      <c r="B19" s="79" t="s">
        <v>45</v>
      </c>
      <c r="C19" s="80" t="s">
        <v>52</v>
      </c>
      <c r="D19" s="80" t="s">
        <v>189</v>
      </c>
      <c r="E19" s="81" t="s">
        <v>128</v>
      </c>
      <c r="F19" s="77">
        <f t="shared" si="0"/>
        <v>4</v>
      </c>
    </row>
    <row r="20" spans="1:6" ht="12.75">
      <c r="A20" s="88">
        <v>0.44444444444445502</v>
      </c>
      <c r="B20" s="79" t="s">
        <v>43</v>
      </c>
      <c r="C20" s="80" t="s">
        <v>123</v>
      </c>
      <c r="D20" s="80" t="s">
        <v>110</v>
      </c>
      <c r="E20" s="81" t="s">
        <v>95</v>
      </c>
      <c r="F20" s="77">
        <f t="shared" si="0"/>
        <v>4</v>
      </c>
    </row>
    <row r="21" spans="1:6" ht="12.75">
      <c r="A21" s="88">
        <v>0.4513888888889</v>
      </c>
      <c r="B21" s="79" t="s">
        <v>85</v>
      </c>
      <c r="C21" s="80" t="s">
        <v>50</v>
      </c>
      <c r="D21" s="80" t="s">
        <v>71</v>
      </c>
      <c r="E21" s="81" t="s">
        <v>93</v>
      </c>
      <c r="F21" s="77">
        <f t="shared" si="0"/>
        <v>4</v>
      </c>
    </row>
    <row r="22" spans="1:6" ht="12.75">
      <c r="A22" s="88">
        <v>0.45833333333334503</v>
      </c>
      <c r="B22" s="79"/>
      <c r="C22" s="80"/>
      <c r="D22" s="80"/>
      <c r="E22" s="81"/>
      <c r="F22" s="77">
        <f t="shared" si="0"/>
        <v>0</v>
      </c>
    </row>
    <row r="23" spans="1:6" ht="12.75">
      <c r="A23" s="88">
        <v>0.46527777777779</v>
      </c>
      <c r="B23" s="79" t="s">
        <v>119</v>
      </c>
      <c r="C23" s="80" t="s">
        <v>81</v>
      </c>
      <c r="D23" s="80" t="s">
        <v>103</v>
      </c>
      <c r="E23" s="81" t="s">
        <v>113</v>
      </c>
      <c r="F23" s="77">
        <f t="shared" si="0"/>
        <v>4</v>
      </c>
    </row>
    <row r="24" spans="1:6" ht="12.75">
      <c r="A24" s="88">
        <v>0.47222222222223498</v>
      </c>
      <c r="B24" s="79" t="s">
        <v>111</v>
      </c>
      <c r="C24" s="80" t="s">
        <v>104</v>
      </c>
      <c r="D24" s="80" t="s">
        <v>129</v>
      </c>
      <c r="E24" s="81" t="s">
        <v>67</v>
      </c>
      <c r="F24" s="77">
        <f t="shared" si="0"/>
        <v>4</v>
      </c>
    </row>
    <row r="25" spans="1:6" ht="12.75">
      <c r="A25" s="88">
        <v>0.47916666666668001</v>
      </c>
      <c r="B25" s="79" t="s">
        <v>190</v>
      </c>
      <c r="C25" s="80" t="s">
        <v>121</v>
      </c>
      <c r="D25" s="80" t="s">
        <v>191</v>
      </c>
      <c r="E25" s="81" t="s">
        <v>192</v>
      </c>
      <c r="F25" s="77">
        <f t="shared" si="0"/>
        <v>4</v>
      </c>
    </row>
    <row r="26" spans="1:6" ht="12.75">
      <c r="A26" s="88">
        <v>0.48611111111112498</v>
      </c>
      <c r="B26" s="79" t="s">
        <v>183</v>
      </c>
      <c r="C26" s="80" t="s">
        <v>176</v>
      </c>
      <c r="D26" s="86" t="s">
        <v>118</v>
      </c>
      <c r="E26" s="87" t="s">
        <v>90</v>
      </c>
      <c r="F26" s="77">
        <v>2</v>
      </c>
    </row>
    <row r="27" spans="1:6" ht="12.75">
      <c r="A27" s="88">
        <v>0.49305555555556901</v>
      </c>
      <c r="B27" s="79" t="s">
        <v>84</v>
      </c>
      <c r="C27" s="80" t="s">
        <v>48</v>
      </c>
      <c r="D27" s="80" t="s">
        <v>91</v>
      </c>
      <c r="E27" s="81" t="s">
        <v>54</v>
      </c>
      <c r="F27" s="77">
        <f t="shared" si="0"/>
        <v>4</v>
      </c>
    </row>
    <row r="28" spans="1:6" ht="12.75">
      <c r="A28" s="88">
        <v>0.50000000000001399</v>
      </c>
      <c r="B28" s="79" t="s">
        <v>193</v>
      </c>
      <c r="C28" s="80" t="s">
        <v>83</v>
      </c>
      <c r="D28" s="80" t="s">
        <v>116</v>
      </c>
      <c r="E28" s="81"/>
      <c r="F28" s="77">
        <f t="shared" si="0"/>
        <v>3</v>
      </c>
    </row>
    <row r="29" spans="1:6" ht="12.75">
      <c r="A29" s="88">
        <v>0.50694444444445896</v>
      </c>
      <c r="B29" s="79" t="s">
        <v>180</v>
      </c>
      <c r="C29" s="80" t="s">
        <v>174</v>
      </c>
      <c r="D29" s="80" t="s">
        <v>175</v>
      </c>
      <c r="E29" s="81" t="s">
        <v>178</v>
      </c>
      <c r="F29" s="77">
        <f t="shared" si="0"/>
        <v>4</v>
      </c>
    </row>
    <row r="30" spans="1:6" ht="12.75">
      <c r="A30" s="88">
        <v>0.51388888888890405</v>
      </c>
      <c r="B30" s="79" t="s">
        <v>173</v>
      </c>
      <c r="C30" s="80" t="s">
        <v>107</v>
      </c>
      <c r="D30" s="80" t="s">
        <v>112</v>
      </c>
      <c r="E30" s="81" t="s">
        <v>115</v>
      </c>
      <c r="F30" s="77">
        <f t="shared" si="0"/>
        <v>4</v>
      </c>
    </row>
    <row r="31" spans="1:6" ht="12.75">
      <c r="A31" s="88">
        <v>0.52083333333334902</v>
      </c>
      <c r="B31" s="79" t="s">
        <v>60</v>
      </c>
      <c r="C31" s="80" t="s">
        <v>53</v>
      </c>
      <c r="D31" s="80" t="s">
        <v>77</v>
      </c>
      <c r="E31" s="81" t="s">
        <v>63</v>
      </c>
      <c r="F31" s="77">
        <f t="shared" si="0"/>
        <v>4</v>
      </c>
    </row>
    <row r="32" spans="1:6" ht="12.75">
      <c r="A32" s="88">
        <v>0.527777777777794</v>
      </c>
      <c r="B32" s="79" t="s">
        <v>92</v>
      </c>
      <c r="C32" s="80" t="s">
        <v>100</v>
      </c>
      <c r="D32" s="80" t="s">
        <v>99</v>
      </c>
      <c r="E32" s="81" t="s">
        <v>94</v>
      </c>
      <c r="F32" s="77">
        <f t="shared" si="0"/>
        <v>4</v>
      </c>
    </row>
    <row r="33" spans="1:7" ht="13.5" thickBot="1">
      <c r="A33" s="88">
        <v>0.53472222222223897</v>
      </c>
      <c r="B33" s="79" t="s">
        <v>78</v>
      </c>
      <c r="C33" s="80" t="s">
        <v>88</v>
      </c>
      <c r="D33" s="80" t="s">
        <v>61</v>
      </c>
      <c r="E33" s="81" t="s">
        <v>114</v>
      </c>
      <c r="F33" s="77">
        <f t="shared" si="0"/>
        <v>4</v>
      </c>
    </row>
    <row r="34" spans="1:7" ht="13.5" thickBot="1">
      <c r="A34" s="88">
        <v>0.54166666666668395</v>
      </c>
      <c r="B34" s="82"/>
      <c r="C34" s="83"/>
      <c r="D34" s="83"/>
      <c r="E34" s="84"/>
      <c r="F34" s="77">
        <f t="shared" si="0"/>
        <v>0</v>
      </c>
      <c r="G34" s="85">
        <f>SUM(F7:F34)</f>
        <v>87</v>
      </c>
    </row>
    <row r="41" spans="1:7" ht="15.75" thickBot="1">
      <c r="A41" s="120" t="s">
        <v>37</v>
      </c>
      <c r="B41" s="120"/>
      <c r="C41" s="120"/>
      <c r="D41" s="120"/>
      <c r="E41" s="120"/>
    </row>
    <row r="42" spans="1:7" ht="13.5" thickBot="1">
      <c r="A42" s="117" t="s">
        <v>201</v>
      </c>
      <c r="B42" s="118"/>
      <c r="C42" s="118"/>
      <c r="D42" s="118"/>
      <c r="E42" s="119"/>
      <c r="F42" s="77"/>
      <c r="G42" s="78"/>
    </row>
    <row r="43" spans="1:7" ht="12.75">
      <c r="A43" s="88">
        <v>0.375000000000005</v>
      </c>
      <c r="B43" s="92" t="s">
        <v>141</v>
      </c>
      <c r="C43" s="93" t="s">
        <v>153</v>
      </c>
      <c r="D43" s="105" t="s">
        <v>134</v>
      </c>
      <c r="E43" s="94" t="s">
        <v>145</v>
      </c>
      <c r="F43" s="77">
        <v>3</v>
      </c>
    </row>
    <row r="44" spans="1:7" ht="12.75">
      <c r="A44" s="88">
        <v>0.38194444444445003</v>
      </c>
      <c r="B44" s="79"/>
      <c r="C44" s="80"/>
      <c r="D44" s="80"/>
      <c r="E44" s="81"/>
      <c r="F44" s="77">
        <f t="shared" ref="F44:F61" si="1">COUNTA(B44,C44,D44,E44)</f>
        <v>0</v>
      </c>
    </row>
    <row r="45" spans="1:7" ht="12.75">
      <c r="A45" s="88">
        <v>0.388888888888895</v>
      </c>
      <c r="B45" s="79"/>
      <c r="C45" s="80"/>
      <c r="D45" s="80"/>
      <c r="E45" s="81"/>
      <c r="F45" s="77">
        <f t="shared" si="1"/>
        <v>0</v>
      </c>
    </row>
    <row r="46" spans="1:7" ht="12.75">
      <c r="A46" s="88">
        <v>0.39583333333333998</v>
      </c>
      <c r="B46" s="79" t="s">
        <v>171</v>
      </c>
      <c r="C46" s="80" t="s">
        <v>202</v>
      </c>
      <c r="D46" s="80" t="s">
        <v>203</v>
      </c>
      <c r="E46" s="81" t="s">
        <v>204</v>
      </c>
      <c r="F46" s="77">
        <f t="shared" si="1"/>
        <v>4</v>
      </c>
    </row>
    <row r="47" spans="1:7" ht="12.75">
      <c r="A47" s="88">
        <v>0.40277777777778501</v>
      </c>
      <c r="B47" s="79" t="s">
        <v>205</v>
      </c>
      <c r="C47" s="86" t="s">
        <v>206</v>
      </c>
      <c r="D47" s="80" t="s">
        <v>167</v>
      </c>
      <c r="E47" s="81"/>
      <c r="F47" s="77">
        <v>2</v>
      </c>
    </row>
    <row r="48" spans="1:7" ht="12.75">
      <c r="A48" s="88">
        <v>0.41666666666667501</v>
      </c>
      <c r="B48" s="79"/>
      <c r="C48" s="80"/>
      <c r="D48" s="80"/>
      <c r="E48" s="81"/>
      <c r="F48" s="77">
        <f t="shared" si="1"/>
        <v>0</v>
      </c>
    </row>
    <row r="49" spans="1:7" ht="12.75">
      <c r="A49" s="88">
        <v>0.42361111111111999</v>
      </c>
      <c r="B49" s="79"/>
      <c r="C49" s="80"/>
      <c r="D49" s="80"/>
      <c r="E49" s="81"/>
      <c r="F49" s="77">
        <f t="shared" si="1"/>
        <v>0</v>
      </c>
    </row>
    <row r="50" spans="1:7" ht="12.75">
      <c r="A50" s="88">
        <v>0.43055555555556502</v>
      </c>
      <c r="B50" s="79"/>
      <c r="C50" s="80"/>
      <c r="D50" s="80"/>
      <c r="E50" s="81"/>
      <c r="F50" s="77">
        <f t="shared" si="1"/>
        <v>0</v>
      </c>
    </row>
    <row r="51" spans="1:7" ht="12.75">
      <c r="A51" s="88">
        <v>0.43750000000000999</v>
      </c>
      <c r="B51" s="79" t="s">
        <v>130</v>
      </c>
      <c r="C51" s="80" t="s">
        <v>150</v>
      </c>
      <c r="D51" s="80" t="s">
        <v>156</v>
      </c>
      <c r="E51" s="81" t="s">
        <v>209</v>
      </c>
      <c r="F51" s="77">
        <f t="shared" si="1"/>
        <v>4</v>
      </c>
    </row>
    <row r="52" spans="1:7" ht="12.75">
      <c r="A52" s="88">
        <v>0.44444444444445502</v>
      </c>
      <c r="B52" s="79" t="s">
        <v>162</v>
      </c>
      <c r="C52" s="80" t="s">
        <v>140</v>
      </c>
      <c r="D52" s="80" t="s">
        <v>136</v>
      </c>
      <c r="E52" s="81" t="s">
        <v>207</v>
      </c>
      <c r="F52" s="77">
        <f t="shared" si="1"/>
        <v>4</v>
      </c>
    </row>
    <row r="53" spans="1:7" ht="12.75">
      <c r="A53" s="88">
        <v>0.4513888888889</v>
      </c>
      <c r="B53" s="79" t="s">
        <v>155</v>
      </c>
      <c r="C53" s="80" t="s">
        <v>143</v>
      </c>
      <c r="D53" s="80" t="s">
        <v>139</v>
      </c>
      <c r="E53" s="87" t="s">
        <v>169</v>
      </c>
      <c r="F53" s="77">
        <v>3</v>
      </c>
    </row>
    <row r="54" spans="1:7" ht="12.75">
      <c r="A54" s="88">
        <v>0.45833333333334503</v>
      </c>
      <c r="B54" s="79" t="s">
        <v>138</v>
      </c>
      <c r="C54" s="80" t="s">
        <v>159</v>
      </c>
      <c r="D54" s="86" t="s">
        <v>154</v>
      </c>
      <c r="E54" s="81" t="s">
        <v>144</v>
      </c>
      <c r="F54" s="77">
        <v>3</v>
      </c>
    </row>
    <row r="55" spans="1:7" ht="12.75">
      <c r="A55" s="88">
        <v>0.46527777777779</v>
      </c>
      <c r="B55" s="79" t="s">
        <v>182</v>
      </c>
      <c r="C55" s="80" t="s">
        <v>133</v>
      </c>
      <c r="D55" s="80" t="s">
        <v>208</v>
      </c>
      <c r="E55" s="81" t="s">
        <v>135</v>
      </c>
      <c r="F55" s="77">
        <f t="shared" si="1"/>
        <v>4</v>
      </c>
    </row>
    <row r="56" spans="1:7" ht="12.75">
      <c r="A56" s="88">
        <v>0.47222222222223498</v>
      </c>
      <c r="B56" s="79" t="s">
        <v>161</v>
      </c>
      <c r="C56" s="80" t="s">
        <v>147</v>
      </c>
      <c r="D56" s="80" t="s">
        <v>158</v>
      </c>
      <c r="E56" s="81"/>
      <c r="F56" s="77">
        <f t="shared" si="1"/>
        <v>3</v>
      </c>
    </row>
    <row r="57" spans="1:7" ht="12.75">
      <c r="A57" s="88">
        <v>0.47916666666668001</v>
      </c>
      <c r="B57" s="79" t="s">
        <v>210</v>
      </c>
      <c r="C57" s="80" t="s">
        <v>211</v>
      </c>
      <c r="D57" s="80"/>
      <c r="E57" s="81"/>
      <c r="F57" s="77">
        <f t="shared" si="1"/>
        <v>2</v>
      </c>
    </row>
    <row r="58" spans="1:7" ht="12.75">
      <c r="A58" s="88">
        <v>0.48611111111112498</v>
      </c>
      <c r="B58" s="79"/>
      <c r="C58" s="80"/>
      <c r="D58" s="80"/>
      <c r="E58" s="81"/>
      <c r="F58" s="77">
        <f t="shared" si="1"/>
        <v>0</v>
      </c>
    </row>
    <row r="59" spans="1:7" ht="12.75">
      <c r="A59" s="88">
        <v>0.49305555555556901</v>
      </c>
      <c r="B59" s="79" t="s">
        <v>177</v>
      </c>
      <c r="C59" s="80" t="s">
        <v>184</v>
      </c>
      <c r="D59" s="80" t="s">
        <v>126</v>
      </c>
      <c r="E59" s="81" t="s">
        <v>163</v>
      </c>
      <c r="F59" s="77">
        <f t="shared" si="1"/>
        <v>4</v>
      </c>
    </row>
    <row r="60" spans="1:7" ht="13.5" thickBot="1">
      <c r="A60" s="88">
        <v>0.50000000000001399</v>
      </c>
      <c r="B60" s="79" t="s">
        <v>168</v>
      </c>
      <c r="C60" s="80" t="s">
        <v>166</v>
      </c>
      <c r="D60" s="80" t="s">
        <v>165</v>
      </c>
      <c r="E60" s="81"/>
      <c r="F60" s="77">
        <f t="shared" si="1"/>
        <v>3</v>
      </c>
    </row>
    <row r="61" spans="1:7" ht="13.5" thickBot="1">
      <c r="A61" s="138">
        <v>0.50694444444445896</v>
      </c>
      <c r="B61" s="82" t="s">
        <v>132</v>
      </c>
      <c r="C61" s="83" t="s">
        <v>148</v>
      </c>
      <c r="D61" s="83" t="s">
        <v>137</v>
      </c>
      <c r="E61" s="84"/>
      <c r="F61" s="77">
        <f t="shared" si="1"/>
        <v>3</v>
      </c>
      <c r="G61" s="85">
        <f>SUM(F43:F61)</f>
        <v>42</v>
      </c>
    </row>
  </sheetData>
  <mergeCells count="8">
    <mergeCell ref="A42:E42"/>
    <mergeCell ref="A41:E41"/>
    <mergeCell ref="A6:E6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1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2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27" t="str">
        <f>'CAB Hasta 9,9'!A1:H1</f>
        <v>FEDERACION REGIONAL</v>
      </c>
      <c r="B1" s="127"/>
      <c r="C1" s="127"/>
      <c r="D1" s="127"/>
      <c r="E1" s="127"/>
      <c r="F1" s="127"/>
      <c r="G1" s="127"/>
      <c r="H1" s="127"/>
      <c r="I1" s="127"/>
    </row>
    <row r="2" spans="1:10" ht="19.5">
      <c r="A2" s="127" t="str">
        <f>'CAB Hasta 9,9'!A2:H2</f>
        <v>DE GOLF MAR Y SIERRAS</v>
      </c>
      <c r="B2" s="127"/>
      <c r="C2" s="127"/>
      <c r="D2" s="127"/>
      <c r="E2" s="127"/>
      <c r="F2" s="127"/>
      <c r="G2" s="127"/>
      <c r="H2" s="127"/>
      <c r="I2" s="127"/>
    </row>
    <row r="3" spans="1:10">
      <c r="A3" s="128" t="str">
        <f>'CAB Hasta 9,9'!A4:H4</f>
        <v>NECOCHEA</v>
      </c>
      <c r="B3" s="128"/>
      <c r="C3" s="128"/>
      <c r="D3" s="128"/>
      <c r="E3" s="128"/>
      <c r="F3" s="128"/>
      <c r="G3" s="128"/>
      <c r="H3" s="128"/>
      <c r="I3" s="128"/>
    </row>
    <row r="4" spans="1:10" ht="19.5" thickBot="1">
      <c r="A4" s="135" t="s">
        <v>23</v>
      </c>
      <c r="B4" s="135"/>
      <c r="C4" s="135"/>
      <c r="D4" s="135"/>
      <c r="E4" s="135"/>
      <c r="F4" s="135"/>
      <c r="G4" s="135"/>
      <c r="H4" s="135"/>
      <c r="I4" s="135"/>
    </row>
    <row r="5" spans="1:10" ht="20.25" thickBot="1">
      <c r="A5" s="132" t="str">
        <f>'CAB Hasta 9,9'!A6:H6</f>
        <v>4° FECHA DEL RANKING DE MAYORES</v>
      </c>
      <c r="B5" s="133"/>
      <c r="C5" s="133"/>
      <c r="D5" s="133"/>
      <c r="E5" s="133"/>
      <c r="F5" s="133"/>
      <c r="G5" s="133"/>
      <c r="H5" s="133"/>
      <c r="I5" s="134"/>
    </row>
    <row r="6" spans="1:10">
      <c r="A6" s="135" t="str">
        <f>'CAB Hasta 9,9'!A8:H8</f>
        <v>DOS VUELTAS DE 9 HOYOS MEDAL PLAY</v>
      </c>
      <c r="B6" s="135"/>
      <c r="C6" s="135"/>
      <c r="D6" s="135"/>
      <c r="E6" s="135"/>
      <c r="F6" s="135"/>
      <c r="G6" s="135"/>
      <c r="H6" s="135"/>
      <c r="I6" s="135"/>
    </row>
    <row r="7" spans="1:10" ht="19.5" thickBot="1">
      <c r="A7" s="135" t="str">
        <f>'CAB Hasta 9,9'!A9:H9</f>
        <v>DOMINGO 14 DE AGOSTO DE 2022</v>
      </c>
      <c r="B7" s="135"/>
      <c r="C7" s="135"/>
      <c r="D7" s="135"/>
      <c r="E7" s="135"/>
      <c r="F7" s="135"/>
      <c r="G7" s="135"/>
      <c r="H7" s="135"/>
      <c r="I7" s="135"/>
    </row>
    <row r="8" spans="1:10" ht="20.25" thickBot="1">
      <c r="A8" s="129" t="s">
        <v>32</v>
      </c>
      <c r="B8" s="130"/>
      <c r="C8" s="130"/>
      <c r="D8" s="130"/>
      <c r="E8" s="130"/>
      <c r="F8" s="130"/>
      <c r="G8" s="130"/>
      <c r="H8" s="130"/>
      <c r="I8" s="131"/>
      <c r="J8" s="137"/>
    </row>
    <row r="9" spans="1:10" ht="20.25" thickBot="1">
      <c r="A9" s="7"/>
      <c r="B9" s="8" t="s">
        <v>10</v>
      </c>
      <c r="C9" s="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137"/>
    </row>
    <row r="10" spans="1:10" ht="19.5">
      <c r="A10" s="12" t="s">
        <v>11</v>
      </c>
      <c r="B10" s="13" t="str">
        <f>'SIN VENTAJA DAMAS Y CABALLEROS'!A106</f>
        <v>SALERES MARIA LOURDES</v>
      </c>
      <c r="C10" s="14" t="str">
        <f>'SIN VENTAJA DAMAS Y CABALLEROS'!B106</f>
        <v>MDPGC</v>
      </c>
      <c r="D10" s="14">
        <f>'SIN VENTAJA DAMAS Y CABALLEROS'!C106</f>
        <v>3.6</v>
      </c>
      <c r="E10" s="14">
        <f>'SIN VENTAJA DAMAS Y CABALLEROS'!D106</f>
        <v>4</v>
      </c>
      <c r="F10" s="12">
        <f>'SIN VENTAJA DAMAS Y CABALLEROS'!E106</f>
        <v>40</v>
      </c>
      <c r="G10" s="16">
        <f>'SIN VENTAJA DAMAS Y CABALLEROS'!F106</f>
        <v>38</v>
      </c>
      <c r="H10" s="45">
        <f>SUM(F10:G10)</f>
        <v>78</v>
      </c>
      <c r="I10" s="15" t="s">
        <v>9</v>
      </c>
      <c r="J10" s="137"/>
    </row>
    <row r="11" spans="1:10" ht="20.25" thickBot="1">
      <c r="A11" s="46" t="s">
        <v>12</v>
      </c>
      <c r="B11" s="17" t="str">
        <f>'SIN VENTAJA DAMAS Y CABALLEROS'!A107</f>
        <v>BOZZO LETICIA</v>
      </c>
      <c r="C11" s="18" t="str">
        <f>'SIN VENTAJA DAMAS Y CABALLEROS'!B107</f>
        <v>MDPGC</v>
      </c>
      <c r="D11" s="18">
        <f>'SIN VENTAJA DAMAS Y CABALLEROS'!C107</f>
        <v>-0.6</v>
      </c>
      <c r="E11" s="18">
        <f>'SIN VENTAJA DAMAS Y CABALLEROS'!D107</f>
        <v>0</v>
      </c>
      <c r="F11" s="21">
        <f>'SIN VENTAJA DAMAS Y CABALLEROS'!E107</f>
        <v>37</v>
      </c>
      <c r="G11" s="22">
        <f>'SIN VENTAJA DAMAS Y CABALLEROS'!F107</f>
        <v>41</v>
      </c>
      <c r="H11" s="19">
        <f>SUM(F11:G11)</f>
        <v>78</v>
      </c>
      <c r="I11" s="20" t="s">
        <v>9</v>
      </c>
      <c r="J11" s="137"/>
    </row>
    <row r="12" spans="1:10" ht="20.25" thickBot="1">
      <c r="A12" s="23"/>
      <c r="B12" s="24"/>
      <c r="C12" s="23"/>
      <c r="D12" s="23"/>
      <c r="E12" s="23"/>
      <c r="F12" s="24"/>
      <c r="G12" s="24"/>
      <c r="H12" s="25"/>
      <c r="I12" s="26"/>
      <c r="J12" s="137"/>
    </row>
    <row r="13" spans="1:10" ht="20.25" thickBot="1">
      <c r="A13" s="129" t="str">
        <f>DAM!A11</f>
        <v>DAMAS CATEGORIA UNICA</v>
      </c>
      <c r="B13" s="130"/>
      <c r="C13" s="130"/>
      <c r="D13" s="130"/>
      <c r="E13" s="130"/>
      <c r="F13" s="130"/>
      <c r="G13" s="130"/>
      <c r="H13" s="130"/>
      <c r="I13" s="131"/>
      <c r="J13" s="137"/>
    </row>
    <row r="14" spans="1:10" ht="20.25" thickBot="1">
      <c r="A14" s="7"/>
      <c r="B14" s="8" t="s">
        <v>10</v>
      </c>
      <c r="C14" s="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137"/>
    </row>
    <row r="15" spans="1:10" ht="19.5">
      <c r="A15" s="12" t="s">
        <v>11</v>
      </c>
      <c r="B15" s="13" t="str">
        <f>DAM!A13</f>
        <v>CURIA PAFUNDI FLORENCIA</v>
      </c>
      <c r="C15" s="14" t="str">
        <f>DAM!B13</f>
        <v>VGGC</v>
      </c>
      <c r="D15" s="14">
        <f>DAM!C13</f>
        <v>22.3</v>
      </c>
      <c r="E15" s="14">
        <f>DAM!D13</f>
        <v>24</v>
      </c>
      <c r="F15" s="12">
        <f>DAM!E13</f>
        <v>46</v>
      </c>
      <c r="G15" s="16">
        <f>DAM!F13</f>
        <v>44</v>
      </c>
      <c r="H15" s="45">
        <f>SUM(F15:G15)</f>
        <v>90</v>
      </c>
      <c r="I15" s="15">
        <f>(H15-E15)</f>
        <v>66</v>
      </c>
      <c r="J15" s="137"/>
    </row>
    <row r="16" spans="1:10" ht="20.25" thickBot="1">
      <c r="A16" s="46" t="s">
        <v>12</v>
      </c>
      <c r="B16" s="17" t="str">
        <f>DAM!A14</f>
        <v>GARCIA SILVIA</v>
      </c>
      <c r="C16" s="18" t="str">
        <f>DAM!B14</f>
        <v>NGC</v>
      </c>
      <c r="D16" s="18">
        <f>DAM!C14</f>
        <v>21.6</v>
      </c>
      <c r="E16" s="18">
        <f>DAM!D14</f>
        <v>24</v>
      </c>
      <c r="F16" s="21">
        <f>DAM!E14</f>
        <v>43</v>
      </c>
      <c r="G16" s="22">
        <f>DAM!F14</f>
        <v>51</v>
      </c>
      <c r="H16" s="19">
        <f>SUM(F16:G16)</f>
        <v>94</v>
      </c>
      <c r="I16" s="20">
        <f>(H16-E16)</f>
        <v>70</v>
      </c>
      <c r="J16" s="137"/>
    </row>
    <row r="17" spans="1:10" ht="19.5" thickBot="1">
      <c r="A17" s="1"/>
      <c r="E17" s="1"/>
      <c r="J17" s="137"/>
    </row>
    <row r="18" spans="1:10" ht="20.25" thickBot="1">
      <c r="A18" s="129" t="s">
        <v>33</v>
      </c>
      <c r="B18" s="130"/>
      <c r="C18" s="130"/>
      <c r="D18" s="130"/>
      <c r="E18" s="130"/>
      <c r="F18" s="130"/>
      <c r="G18" s="130"/>
      <c r="H18" s="130"/>
      <c r="I18" s="131"/>
      <c r="J18" s="137"/>
    </row>
    <row r="19" spans="1:10" ht="20.25" thickBot="1">
      <c r="A19" s="7"/>
      <c r="B19" s="8" t="s">
        <v>0</v>
      </c>
      <c r="C19" s="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74" t="s">
        <v>9</v>
      </c>
      <c r="J19" s="137"/>
    </row>
    <row r="20" spans="1:10" ht="19.5">
      <c r="A20" s="12" t="s">
        <v>11</v>
      </c>
      <c r="B20" s="13" t="str">
        <f>'SIN VENTAJA DAMAS Y CABALLEROS'!A13</f>
        <v>COZZOLI PATRICIO</v>
      </c>
      <c r="C20" s="14" t="str">
        <f>'SIN VENTAJA DAMAS Y CABALLEROS'!B13</f>
        <v>NGC</v>
      </c>
      <c r="D20" s="14">
        <f>'SIN VENTAJA DAMAS Y CABALLEROS'!C13</f>
        <v>-0.1</v>
      </c>
      <c r="E20" s="14">
        <f>'SIN VENTAJA DAMAS Y CABALLEROS'!D13</f>
        <v>-1</v>
      </c>
      <c r="F20" s="12">
        <f>'SIN VENTAJA DAMAS Y CABALLEROS'!E13</f>
        <v>37</v>
      </c>
      <c r="G20" s="16">
        <f>'SIN VENTAJA DAMAS Y CABALLEROS'!F13</f>
        <v>34</v>
      </c>
      <c r="H20" s="45">
        <f t="shared" ref="H20" si="0">SUM(F20:G20)</f>
        <v>71</v>
      </c>
      <c r="I20" s="15" t="s">
        <v>9</v>
      </c>
      <c r="J20" s="137"/>
    </row>
    <row r="21" spans="1:10" ht="20.25" thickBot="1">
      <c r="A21" s="46" t="s">
        <v>12</v>
      </c>
      <c r="B21" s="17" t="str">
        <f>'SIN VENTAJA DAMAS Y CABALLEROS'!A14</f>
        <v>BARBERO PABLO DANIEL</v>
      </c>
      <c r="C21" s="18" t="str">
        <f>'SIN VENTAJA DAMAS Y CABALLEROS'!B14</f>
        <v>SPGC</v>
      </c>
      <c r="D21" s="18">
        <f>'SIN VENTAJA DAMAS Y CABALLEROS'!C14</f>
        <v>2.2999999999999998</v>
      </c>
      <c r="E21" s="18">
        <f>'SIN VENTAJA DAMAS Y CABALLEROS'!D14</f>
        <v>1</v>
      </c>
      <c r="F21" s="21">
        <f>'SIN VENTAJA DAMAS Y CABALLEROS'!E14</f>
        <v>37</v>
      </c>
      <c r="G21" s="22">
        <f>'SIN VENTAJA DAMAS Y CABALLEROS'!F14</f>
        <v>35</v>
      </c>
      <c r="H21" s="19">
        <f t="shared" ref="H21" si="1">SUM(F21:G21)</f>
        <v>72</v>
      </c>
      <c r="I21" s="20" t="s">
        <v>9</v>
      </c>
      <c r="J21" s="137"/>
    </row>
    <row r="22" spans="1:10" ht="20.25" thickBot="1">
      <c r="A22" s="65"/>
      <c r="B22" s="66"/>
      <c r="C22" s="67"/>
      <c r="D22" s="67"/>
      <c r="E22" s="67"/>
      <c r="F22" s="66"/>
      <c r="G22" s="66"/>
      <c r="H22" s="68"/>
      <c r="J22" s="137"/>
    </row>
    <row r="23" spans="1:10" ht="20.25" thickBot="1">
      <c r="A23" s="129" t="str">
        <f>'CAB Hasta 9,9'!A11:H11</f>
        <v>CABALLEROS CATEGORIA HASTA 9.9</v>
      </c>
      <c r="B23" s="130"/>
      <c r="C23" s="130"/>
      <c r="D23" s="130"/>
      <c r="E23" s="130"/>
      <c r="F23" s="130"/>
      <c r="G23" s="130"/>
      <c r="H23" s="130"/>
      <c r="I23" s="131"/>
      <c r="J23" s="137"/>
    </row>
    <row r="24" spans="1:10" ht="20.25" thickBot="1">
      <c r="A24" s="7"/>
      <c r="B24" s="8" t="s">
        <v>0</v>
      </c>
      <c r="C24" s="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11" t="s">
        <v>5</v>
      </c>
      <c r="J24" s="137"/>
    </row>
    <row r="25" spans="1:10" ht="19.5">
      <c r="A25" s="12" t="s">
        <v>11</v>
      </c>
      <c r="B25" s="13" t="str">
        <f>'CAB Hasta 9,9'!A13</f>
        <v>GIORGETTI JOSE OMAR</v>
      </c>
      <c r="C25" s="14" t="str">
        <f>'CAB Hasta 9,9'!B13</f>
        <v>NGC</v>
      </c>
      <c r="D25" s="14">
        <f>'CAB Hasta 9,9'!C13</f>
        <v>8.6999999999999993</v>
      </c>
      <c r="E25" s="14">
        <f>'CAB Hasta 9,9'!D13</f>
        <v>9</v>
      </c>
      <c r="F25" s="12">
        <f>'CAB Hasta 9,9'!E13</f>
        <v>40</v>
      </c>
      <c r="G25" s="16">
        <f>'CAB Hasta 9,9'!F13</f>
        <v>37</v>
      </c>
      <c r="H25" s="45">
        <f>SUM(F25+G25)</f>
        <v>77</v>
      </c>
      <c r="I25" s="15">
        <f>(H25-E25)</f>
        <v>68</v>
      </c>
      <c r="J25" s="137"/>
    </row>
    <row r="26" spans="1:10" ht="20.25" thickBot="1">
      <c r="A26" s="46" t="s">
        <v>12</v>
      </c>
      <c r="B26" s="17" t="str">
        <f>'CAB Hasta 9,9'!A14</f>
        <v>MAGNERES JUAN (H)</v>
      </c>
      <c r="C26" s="18" t="str">
        <f>'CAB Hasta 9,9'!B14</f>
        <v>TGC</v>
      </c>
      <c r="D26" s="18">
        <f>'CAB Hasta 9,9'!C14</f>
        <v>8.8000000000000007</v>
      </c>
      <c r="E26" s="18">
        <f>'CAB Hasta 9,9'!D14</f>
        <v>9</v>
      </c>
      <c r="F26" s="21">
        <f>'CAB Hasta 9,9'!E14</f>
        <v>39</v>
      </c>
      <c r="G26" s="22">
        <f>'CAB Hasta 9,9'!F14</f>
        <v>38</v>
      </c>
      <c r="H26" s="19">
        <f>SUM(F26+G26)</f>
        <v>77</v>
      </c>
      <c r="I26" s="20">
        <f>(H26-E26)</f>
        <v>68</v>
      </c>
      <c r="J26" s="137"/>
    </row>
    <row r="27" spans="1:10" ht="20.25" thickBot="1">
      <c r="A27" s="23"/>
      <c r="B27" s="24"/>
      <c r="C27" s="23"/>
      <c r="D27" s="23"/>
      <c r="E27" s="23"/>
      <c r="F27" s="24"/>
      <c r="G27" s="24"/>
      <c r="H27" s="25"/>
      <c r="I27" s="26"/>
      <c r="J27" s="137"/>
    </row>
    <row r="28" spans="1:10" ht="20.25" thickBot="1">
      <c r="A28" s="129" t="str">
        <f>'CAB 10-16,9'!A11:H11</f>
        <v>CABALLEROS CATEGORIA 10-16.9</v>
      </c>
      <c r="B28" s="130"/>
      <c r="C28" s="130"/>
      <c r="D28" s="130"/>
      <c r="E28" s="130"/>
      <c r="F28" s="130"/>
      <c r="G28" s="130"/>
      <c r="H28" s="130"/>
      <c r="I28" s="131"/>
      <c r="J28" s="137"/>
    </row>
    <row r="29" spans="1:10" ht="20.25" thickBot="1">
      <c r="A29" s="7"/>
      <c r="B29" s="8" t="s">
        <v>0</v>
      </c>
      <c r="C29" s="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137"/>
    </row>
    <row r="30" spans="1:10" ht="19.5">
      <c r="A30" s="12" t="s">
        <v>11</v>
      </c>
      <c r="B30" s="13" t="str">
        <f>'CAB 10-16,9'!A13</f>
        <v>BARLETTA JUAN CARLOS</v>
      </c>
      <c r="C30" s="14" t="str">
        <f>'CAB 10-16,9'!B13</f>
        <v>NGC</v>
      </c>
      <c r="D30" s="14">
        <f>'CAB 10-16,9'!C13</f>
        <v>14.4</v>
      </c>
      <c r="E30" s="14">
        <f>'CAB 10-16,9'!D13</f>
        <v>15</v>
      </c>
      <c r="F30" s="12">
        <f>'CAB 10-16,9'!E13</f>
        <v>39</v>
      </c>
      <c r="G30" s="16">
        <f>'CAB 10-16,9'!F13</f>
        <v>43</v>
      </c>
      <c r="H30" s="45">
        <f>'CAB 10-16,9'!G13</f>
        <v>82</v>
      </c>
      <c r="I30" s="15">
        <f>'CAB 10-16,9'!H13</f>
        <v>67</v>
      </c>
      <c r="J30" s="137"/>
    </row>
    <row r="31" spans="1:10" ht="20.25" thickBot="1">
      <c r="A31" s="46" t="s">
        <v>12</v>
      </c>
      <c r="B31" s="17" t="str">
        <f>'CAB 10-16,9'!A14</f>
        <v>REYERO DAVID ALEJANDRO</v>
      </c>
      <c r="C31" s="18" t="str">
        <f>'CAB 10-16,9'!B14</f>
        <v>NGC</v>
      </c>
      <c r="D31" s="18">
        <f>'CAB 10-16,9'!C14</f>
        <v>12.4</v>
      </c>
      <c r="E31" s="18">
        <f>'CAB 10-16,9'!D14</f>
        <v>13</v>
      </c>
      <c r="F31" s="21">
        <f>'CAB 10-16,9'!E14</f>
        <v>40</v>
      </c>
      <c r="G31" s="22">
        <f>'CAB 10-16,9'!F14</f>
        <v>42</v>
      </c>
      <c r="H31" s="19">
        <f>'CAB 10-16,9'!G14</f>
        <v>82</v>
      </c>
      <c r="I31" s="20">
        <f>'CAB 10-16,9'!H14</f>
        <v>69</v>
      </c>
      <c r="J31" s="137"/>
    </row>
    <row r="32" spans="1:10" ht="20.25" thickBot="1">
      <c r="A32" s="23"/>
      <c r="B32" s="24"/>
      <c r="C32" s="23"/>
      <c r="D32" s="23"/>
      <c r="E32" s="23"/>
      <c r="F32" s="24"/>
      <c r="G32" s="24"/>
      <c r="H32" s="25"/>
      <c r="I32" s="26"/>
      <c r="J32" s="137"/>
    </row>
    <row r="33" spans="1:10" ht="20.25" thickBot="1">
      <c r="A33" s="129" t="str">
        <f>'CAB 17-24,9'!A11:H11</f>
        <v>CABALLEROS CATEGORIA 17-24.9</v>
      </c>
      <c r="B33" s="130"/>
      <c r="C33" s="130"/>
      <c r="D33" s="130"/>
      <c r="E33" s="130"/>
      <c r="F33" s="130"/>
      <c r="G33" s="130"/>
      <c r="H33" s="130"/>
      <c r="I33" s="131"/>
      <c r="J33" s="137"/>
    </row>
    <row r="34" spans="1:10" ht="20.25" thickBot="1">
      <c r="A34" s="7"/>
      <c r="B34" s="8" t="s">
        <v>0</v>
      </c>
      <c r="C34" s="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137"/>
    </row>
    <row r="35" spans="1:10" ht="19.5">
      <c r="A35" s="12" t="s">
        <v>11</v>
      </c>
      <c r="B35" s="13" t="str">
        <f>'CAB 17-24,9'!A13</f>
        <v>DIP VENTUREYRA GUSTAVO</v>
      </c>
      <c r="C35" s="14" t="str">
        <f>'CAB 17-24,9'!B13</f>
        <v>SPGC</v>
      </c>
      <c r="D35" s="14">
        <f>'CAB 17-24,9'!C13</f>
        <v>20</v>
      </c>
      <c r="E35" s="14">
        <f>'CAB 17-24,9'!D13</f>
        <v>21</v>
      </c>
      <c r="F35" s="12">
        <f>'CAB 17-24,9'!E13</f>
        <v>47</v>
      </c>
      <c r="G35" s="16">
        <f>'CAB 17-24,9'!F13</f>
        <v>46</v>
      </c>
      <c r="H35" s="45">
        <f>'CAB 17-24,9'!G13</f>
        <v>93</v>
      </c>
      <c r="I35" s="15">
        <f>'CAB 17-24,9'!H13</f>
        <v>72</v>
      </c>
      <c r="J35" s="137"/>
    </row>
    <row r="36" spans="1:10" ht="20.25" thickBot="1">
      <c r="A36" s="46" t="s">
        <v>12</v>
      </c>
      <c r="B36" s="17" t="str">
        <f>'CAB 17-24,9'!A14</f>
        <v>PAILHE MARTIN</v>
      </c>
      <c r="C36" s="18" t="str">
        <f>'CAB 17-24,9'!B14</f>
        <v>NGC</v>
      </c>
      <c r="D36" s="18">
        <f>'CAB 17-24,9'!C14</f>
        <v>18.2</v>
      </c>
      <c r="E36" s="18">
        <f>'CAB 17-24,9'!D14</f>
        <v>19</v>
      </c>
      <c r="F36" s="21">
        <f>'CAB 17-24,9'!E14</f>
        <v>46</v>
      </c>
      <c r="G36" s="22">
        <f>'CAB 17-24,9'!F14</f>
        <v>45</v>
      </c>
      <c r="H36" s="19">
        <f>'CAB 17-24,9'!G14</f>
        <v>91</v>
      </c>
      <c r="I36" s="20">
        <f>'CAB 17-24,9'!H14</f>
        <v>72</v>
      </c>
      <c r="J36" s="137"/>
    </row>
    <row r="37" spans="1:10" ht="20.25" thickBot="1">
      <c r="A37" s="23"/>
      <c r="B37" s="24"/>
      <c r="C37" s="23"/>
      <c r="D37" s="23"/>
      <c r="E37" s="23"/>
      <c r="F37" s="24"/>
      <c r="G37" s="24"/>
      <c r="H37" s="25"/>
      <c r="I37" s="26"/>
      <c r="J37" s="137"/>
    </row>
    <row r="38" spans="1:10" ht="20.25" thickBot="1">
      <c r="A38" s="129" t="str">
        <f>'CAB 25 Al Max'!A11:M11</f>
        <v>CABALLEROS CATEGORIA 25 AL MAXIMO</v>
      </c>
      <c r="B38" s="130"/>
      <c r="C38" s="130"/>
      <c r="D38" s="130"/>
      <c r="E38" s="130"/>
      <c r="F38" s="130"/>
      <c r="G38" s="130"/>
      <c r="H38" s="130"/>
      <c r="I38" s="131"/>
      <c r="J38" s="137"/>
    </row>
    <row r="39" spans="1:10" ht="20.25" thickBot="1">
      <c r="A39" s="7"/>
      <c r="B39" s="8" t="s">
        <v>0</v>
      </c>
      <c r="C39" s="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137"/>
    </row>
    <row r="40" spans="1:10" ht="19.5">
      <c r="A40" s="12" t="s">
        <v>11</v>
      </c>
      <c r="B40" s="13" t="str">
        <f>'CAB 25 Al Max'!A13</f>
        <v>ASTESANO PABLO</v>
      </c>
      <c r="C40" s="14" t="str">
        <f>'CAB 25 Al Max'!B13</f>
        <v>NGC</v>
      </c>
      <c r="D40" s="14">
        <f>'CAB 25 Al Max'!C13</f>
        <v>45.7</v>
      </c>
      <c r="E40" s="14">
        <f>'CAB 25 Al Max'!D13</f>
        <v>49</v>
      </c>
      <c r="F40" s="12">
        <f>'CAB 25 Al Max'!E13</f>
        <v>59</v>
      </c>
      <c r="G40" s="16">
        <f>'CAB 25 Al Max'!F13</f>
        <v>55</v>
      </c>
      <c r="H40" s="45">
        <f>'CAB 25 Al Max'!G13</f>
        <v>114</v>
      </c>
      <c r="I40" s="15">
        <f>'CAB 25 Al Max'!H13</f>
        <v>65</v>
      </c>
      <c r="J40" s="137"/>
    </row>
    <row r="41" spans="1:10" ht="20.25" thickBot="1">
      <c r="A41" s="46" t="s">
        <v>12</v>
      </c>
      <c r="B41" s="17" t="str">
        <f>'CAB 25 Al Max'!A14</f>
        <v>ULLUA FABIAN</v>
      </c>
      <c r="C41" s="18" t="str">
        <f>'CAB 25 Al Max'!B14</f>
        <v>SPGC</v>
      </c>
      <c r="D41" s="18">
        <f>'CAB 25 Al Max'!C14</f>
        <v>32</v>
      </c>
      <c r="E41" s="18">
        <f>'CAB 25 Al Max'!D14</f>
        <v>34</v>
      </c>
      <c r="F41" s="21">
        <f>'CAB 25 Al Max'!E14</f>
        <v>50</v>
      </c>
      <c r="G41" s="22">
        <f>'CAB 25 Al Max'!F14</f>
        <v>49</v>
      </c>
      <c r="H41" s="19">
        <f>'CAB 25 Al Max'!G14</f>
        <v>99</v>
      </c>
      <c r="I41" s="20">
        <f>'CAB 25 Al Max'!H14</f>
        <v>65</v>
      </c>
      <c r="J41" s="137"/>
    </row>
  </sheetData>
  <mergeCells count="14">
    <mergeCell ref="A38:I38"/>
    <mergeCell ref="A23:I23"/>
    <mergeCell ref="A28:I28"/>
    <mergeCell ref="A33:I33"/>
    <mergeCell ref="A13:I1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2022-08-15T20:03:14Z</cp:lastPrinted>
  <dcterms:created xsi:type="dcterms:W3CDTF">2000-04-30T13:23:02Z</dcterms:created>
  <dcterms:modified xsi:type="dcterms:W3CDTF">2022-08-15T20:08:53Z</dcterms:modified>
</cp:coreProperties>
</file>